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vit\Desktop\ส่วนราชการห้วยส้าน\"/>
    </mc:Choice>
  </mc:AlternateContent>
  <bookViews>
    <workbookView xWindow="240" yWindow="90" windowWidth="20115" windowHeight="7425" tabRatio="736" firstSheet="5" activeTab="5"/>
  </bookViews>
  <sheets>
    <sheet name="ศทบ.1" sheetId="5" r:id="rId1"/>
    <sheet name="กำหนดการ" sheetId="14" r:id="rId2"/>
    <sheet name="Action plan" sheetId="6" r:id="rId3"/>
    <sheet name="รายชื่อคณะ" sheetId="20" r:id="rId4"/>
    <sheet name="รายชื่อเจ้าหน้าที่รับคณะ" sheetId="2" r:id="rId5"/>
    <sheet name="ดอยตุงลอดจ์" sheetId="28" r:id="rId6"/>
    <sheet name="วิทยากร" sheetId="10" r:id="rId7"/>
    <sheet name="วิทยากร อบต." sheetId="27" r:id="rId8"/>
    <sheet name="ห้องประชุม VIP" sheetId="13" r:id="rId9"/>
    <sheet name="อาหาร" sheetId="15" r:id="rId10"/>
    <sheet name="Tag กระเป๋า (1)" sheetId="22" r:id="rId11"/>
    <sheet name="Tag กระเป๋า (2)" sheetId="23" r:id="rId12"/>
    <sheet name="ผังรถตู้" sheetId="25" r:id="rId13"/>
    <sheet name="ผังรถ4WD" sheetId="26" r:id="rId14"/>
  </sheets>
  <definedNames>
    <definedName name="_xlnm._FilterDatabase" localSheetId="3" hidden="1">รายชื่อคณะ!$D$1:$D$58</definedName>
    <definedName name="_xlnm.Print_Area" localSheetId="10">'Tag กระเป๋า (1)'!$A$1:$C$86</definedName>
    <definedName name="_xlnm.Print_Area" localSheetId="11">'Tag กระเป๋า (2)'!$A$1:$C$86</definedName>
    <definedName name="_xlnm.Print_Area" localSheetId="1">กำหนดการ!$A$1:$AC$44</definedName>
    <definedName name="_xlnm.Print_Area" localSheetId="12">ผังรถตู้!$A$1:$F$85</definedName>
    <definedName name="_xlnm.Print_Area" localSheetId="3">รายชื่อคณะ!$A$1:$D$55</definedName>
    <definedName name="_xlnm.Print_Area" localSheetId="6">วิทยากร!$A$1:$J$20</definedName>
    <definedName name="_xlnm.Print_Area" localSheetId="0">ศทบ.1!$A$1:$L$46</definedName>
    <definedName name="_xlnm.Print_Area" localSheetId="8">'ห้องประชุม VIP'!$A$1:$K$33</definedName>
    <definedName name="_xlnm.Print_Area" localSheetId="9">อาหาร!$A$1:$E$38</definedName>
    <definedName name="_xlnm.Print_Titles" localSheetId="5">ดอยตุงลอดจ์!$1:$3</definedName>
    <definedName name="_xlnm.Print_Titles" localSheetId="6">วิทยากร!$4:$4</definedName>
  </definedNames>
  <calcPr calcId="152511"/>
</workbook>
</file>

<file path=xl/calcChain.xml><?xml version="1.0" encoding="utf-8"?>
<calcChain xmlns="http://schemas.openxmlformats.org/spreadsheetml/2006/main">
  <c r="E74" i="20" l="1"/>
  <c r="E73" i="20"/>
  <c r="E72" i="20"/>
  <c r="E71" i="20"/>
  <c r="E70" i="20"/>
  <c r="E69" i="20"/>
  <c r="E68" i="20"/>
  <c r="E67" i="20"/>
  <c r="E66" i="20"/>
  <c r="E65" i="20"/>
  <c r="E64" i="20"/>
  <c r="E63" i="20"/>
  <c r="E62" i="20"/>
  <c r="E61" i="20"/>
  <c r="E60" i="20"/>
  <c r="B60" i="20"/>
  <c r="E59" i="20"/>
  <c r="B59" i="20"/>
  <c r="E58" i="20"/>
  <c r="E75" i="20"/>
</calcChain>
</file>

<file path=xl/sharedStrings.xml><?xml version="1.0" encoding="utf-8"?>
<sst xmlns="http://schemas.openxmlformats.org/spreadsheetml/2006/main" count="1262" uniqueCount="836">
  <si>
    <t xml:space="preserve">ลำดับที่ </t>
  </si>
  <si>
    <t>ชื่อ - สกุล</t>
  </si>
  <si>
    <t>ตำแหน่ง</t>
  </si>
  <si>
    <t>หน่วยงาน</t>
  </si>
  <si>
    <t xml:space="preserve">เบอร์โทร </t>
  </si>
  <si>
    <t>น.ส.เยาวธิดา  ไหมทอง</t>
  </si>
  <si>
    <t>ส.ต.อ.ณรงค์  ปิติปุญญพัฒน์</t>
  </si>
  <si>
    <t>อบต.ท่าตอน</t>
  </si>
  <si>
    <t xml:space="preserve">น.ส.จงลักษณ์  อินตาแก้ว </t>
  </si>
  <si>
    <t>ผอ.กองการศึกษาฯ</t>
  </si>
  <si>
    <t>นายชิษนุพงศ์   โสภา</t>
  </si>
  <si>
    <t>นวก.ศึกษาปฎิบัติการ</t>
  </si>
  <si>
    <t>นายศักดิ์ณรงค์  เลิศภูธร</t>
  </si>
  <si>
    <t>นวก.เกษตรชำนาญการ</t>
  </si>
  <si>
    <t>น.ส.อนุชิดา  ใจรักษา</t>
  </si>
  <si>
    <t>นวก.สาธารณสุขชำนาญการ</t>
  </si>
  <si>
    <t>นายวีระพันธ์  ตันมาละ</t>
  </si>
  <si>
    <t>วิศวกรโยธาชำนาญการ</t>
  </si>
  <si>
    <t>น.ส.ศศิธร  แสงอาจ</t>
  </si>
  <si>
    <t>นักพัฒนาชุมชน</t>
  </si>
  <si>
    <t>หมายเหตุ</t>
  </si>
  <si>
    <t>นายทนนท์  ดีดู</t>
  </si>
  <si>
    <t>นายสุพจน์  สะปู</t>
  </si>
  <si>
    <t>นายสมบูรณ์  แสนจันทร์</t>
  </si>
  <si>
    <t>นางดวงกมล  นาคกร</t>
  </si>
  <si>
    <t>นายดวงแก้ว  มัลลิกาวงค์</t>
  </si>
  <si>
    <t>นายวรเมธ  จะคาปี๋</t>
  </si>
  <si>
    <t>ส.อบต.หมู่ที่ 9</t>
  </si>
  <si>
    <t>ส.อบต.หมู่ที่ 10</t>
  </si>
  <si>
    <t>ส.อบต.หมู่ที่ 11</t>
  </si>
  <si>
    <t>ส.อบต.หมู่ที่ 13</t>
  </si>
  <si>
    <t>097 - 1450942</t>
  </si>
  <si>
    <t>089-2653654</t>
  </si>
  <si>
    <t>061-3031947</t>
  </si>
  <si>
    <t>087-1899866</t>
  </si>
  <si>
    <t>093-2846702</t>
  </si>
  <si>
    <t>084-8064203</t>
  </si>
  <si>
    <t>089-9549102</t>
  </si>
  <si>
    <t>095-2935655</t>
  </si>
  <si>
    <t>089-9851407</t>
  </si>
  <si>
    <t>081-8843508</t>
  </si>
  <si>
    <t>081-1114838</t>
  </si>
  <si>
    <t>093-1475653</t>
  </si>
  <si>
    <t>091-0691259</t>
  </si>
  <si>
    <t>089-4333392</t>
  </si>
  <si>
    <t>เกษตรอำเภอแม่อาย</t>
  </si>
  <si>
    <t>สาธารณสุขอ.แม่อาย</t>
  </si>
  <si>
    <t>ประมงอำเภอแม่อาย</t>
  </si>
  <si>
    <t>พัฒนาการอำเภอแม่อาย</t>
  </si>
  <si>
    <t>ผอ.กศน.</t>
  </si>
  <si>
    <t>พ.ต.อ.ก่ำแก้ว  สุยาติ</t>
  </si>
  <si>
    <t>053-459032</t>
  </si>
  <si>
    <t>มือถือ</t>
  </si>
  <si>
    <t>094-2659919</t>
  </si>
  <si>
    <t>พ.ต.ท.ธนัท  เพ็ชรแสนงาม</t>
  </si>
  <si>
    <t>นายวิสูตร์  เจริญเมืองมูล</t>
  </si>
  <si>
    <t>นายศราวุธ  สร้อยอินต๊ะ</t>
  </si>
  <si>
    <t>นายพงศธร  อยู่จำรัส</t>
  </si>
  <si>
    <t>นางศิรพัชร์  ชันธสีมา</t>
  </si>
  <si>
    <t>ผู้บังคับกองร้อยตำรวจตระเวนชายแดนที่ 334</t>
  </si>
  <si>
    <t>ผู้กำกับการสถานีตำรวจภูธรแม่อาย</t>
  </si>
  <si>
    <t>ผู้จัดการไฟฟ้าส่วนภูมิภาคอำเภอแม่อาย</t>
  </si>
  <si>
    <t>กำนันตำบลท่าตอน</t>
  </si>
  <si>
    <t>ผู้ใหญ่บ้านหมู่ที่ 9 ตำบลท่าตอน</t>
  </si>
  <si>
    <t>นายวรเดช  ไชยประคอง</t>
  </si>
  <si>
    <t>นายชาตรี  กลิ่นหอม</t>
  </si>
  <si>
    <t>ร.ต.ต.วรพงษ์  วรคันธา</t>
  </si>
  <si>
    <t>นางสาวอรรัมภา  ราชมา</t>
  </si>
  <si>
    <t>นายดวงแก้ว  ยานทา</t>
  </si>
  <si>
    <t>นายพรชัย  เจริญธรรม</t>
  </si>
  <si>
    <t>นายการุณ  บุญมา</t>
  </si>
  <si>
    <t>ผู้ช่วยผู้ใหญ่บ้าน หมู่ที่ 9 ตำบลท่าตอน</t>
  </si>
  <si>
    <t>นายเรวัตร  แสนฉึ่ง</t>
  </si>
  <si>
    <t>ว่าที่ ร.ต. สุทิน  แสนฟู่</t>
  </si>
  <si>
    <t>นายอาโซ  เพียรและ</t>
  </si>
  <si>
    <t>ผู้ใหญ่บ้านหมู่ที่ 10 ตำบลท่าตอน</t>
  </si>
  <si>
    <t>ผู้ช่วยผู้ใหญ่บ้าน หมู่ที่ 10 ตำบลท่าตอน</t>
  </si>
  <si>
    <t>ผู้ใหญ่บ้านหมู่ที่ 13 ตำบลท่าตอน</t>
  </si>
  <si>
    <t>ผู้ช่วยผู้ใหญ่บ้าน หมู่ที่ 13 ตำบลท่าตอน</t>
  </si>
  <si>
    <t>นายสุรัตน์  สุจาศิริวงค์</t>
  </si>
  <si>
    <t>นายยุทธชัย  ปู่เงิน</t>
  </si>
  <si>
    <t>นายปะแส  สล่าแสง</t>
  </si>
  <si>
    <t>นายทวี  นะยัย</t>
  </si>
  <si>
    <t>ผู้ช่วยผู้ใหญ่บ้าน หมู่ที่ 11 ตำบลท่าตอน</t>
  </si>
  <si>
    <t>สำนักงานเกษตรอำเภอแม่อาย</t>
  </si>
  <si>
    <t>สำนักงานสาธารณสุขอำเภอแม่อาย</t>
  </si>
  <si>
    <t>สำนักงานปศุสัตว์อำเภอแม่อาย</t>
  </si>
  <si>
    <t>สำนักงานประมงอำเภอแม่อาย</t>
  </si>
  <si>
    <t>สำนักงานพัฒนาชุมชนอำเภอแม่อาย</t>
  </si>
  <si>
    <t>กองร้อยตำรวจตระเวนชายแดนที่ 334</t>
  </si>
  <si>
    <t>ไฟฟ้าอำเภอแม่อาย</t>
  </si>
  <si>
    <t>085-6943906</t>
  </si>
  <si>
    <t>053-549006</t>
  </si>
  <si>
    <t>053-459001</t>
  </si>
  <si>
    <t>081-9617879</t>
  </si>
  <si>
    <t>081-8853161</t>
  </si>
  <si>
    <t>089-9971461</t>
  </si>
  <si>
    <t>053-459484</t>
  </si>
  <si>
    <t>053-459256</t>
  </si>
  <si>
    <t>061-7964409</t>
  </si>
  <si>
    <t>053-4589479</t>
  </si>
  <si>
    <t>061-9454635</t>
  </si>
  <si>
    <t>053-459003</t>
  </si>
  <si>
    <t>089-2655345</t>
  </si>
  <si>
    <t>053-459104</t>
  </si>
  <si>
    <t>086-7308334</t>
  </si>
  <si>
    <t>081-7840001</t>
  </si>
  <si>
    <t>080-6777121</t>
  </si>
  <si>
    <t>086-1978630</t>
  </si>
  <si>
    <t>087-8173415</t>
  </si>
  <si>
    <t>082-1831875</t>
  </si>
  <si>
    <t>093-1465445</t>
  </si>
  <si>
    <t>093-1759500</t>
  </si>
  <si>
    <t>080-0321789</t>
  </si>
  <si>
    <t>089-5552328</t>
  </si>
  <si>
    <t>085-2097941</t>
  </si>
  <si>
    <t>084-4835353</t>
  </si>
  <si>
    <t>085-7058590</t>
  </si>
  <si>
    <t>นายไพโรจน์  เป็งจันทร์</t>
  </si>
  <si>
    <t>นายปัญญา  แอ่นแก้ว</t>
  </si>
  <si>
    <t>นายสมศักดิ์  ผาติสุนทร</t>
  </si>
  <si>
    <t>082-1987270</t>
  </si>
  <si>
    <t>097-9907966</t>
  </si>
  <si>
    <t>ปลัดองค์การบริหารส่วนตำบลท่าตอน</t>
  </si>
  <si>
    <t>พ.อ.สุพรรณ ร้อยพุทธ</t>
  </si>
  <si>
    <t>กองกำลังผาเมือง</t>
  </si>
  <si>
    <t>088-2809920</t>
  </si>
  <si>
    <t>ศูนย์การศึกษานอกระบบและการศึกษาตามอัธยาศัย</t>
  </si>
  <si>
    <t>ปลัดอำเภอแม่อาย</t>
  </si>
  <si>
    <t>ลำดับที่</t>
  </si>
  <si>
    <t>นายณรงค์ อภิชัย</t>
  </si>
  <si>
    <t>นายสมรส พรมมินทร์</t>
  </si>
  <si>
    <t>นายประยงค์ สีสัตย์ใจ</t>
  </si>
  <si>
    <t>นายภูวิทย์ อุดมดี</t>
  </si>
  <si>
    <t>นายกิตติ เฟื่องวุฒิราญ</t>
  </si>
  <si>
    <t>นางสาวภุชพรทิพย์ หวังซื่อกุล</t>
  </si>
  <si>
    <t>นางสาววราภรณ์ ธนะสุริยะเกียรติ</t>
  </si>
  <si>
    <t>อาหารเช้า</t>
  </si>
  <si>
    <t>อาหารว่างเช้า</t>
  </si>
  <si>
    <t>อาหารกลางวัน</t>
  </si>
  <si>
    <t>อาหารว่างบ่าย</t>
  </si>
  <si>
    <t>อาหารค่ำ</t>
  </si>
  <si>
    <t>ครัวตำหนัก</t>
  </si>
  <si>
    <t>ศาลาลีลาวดี</t>
  </si>
  <si>
    <t>06.30 น.</t>
  </si>
  <si>
    <t>เวลา 12.00 น.</t>
  </si>
  <si>
    <t>เวลา 15.00 น.</t>
  </si>
  <si>
    <t>เวลา 18.00 น.</t>
  </si>
  <si>
    <t>ราคา 120 บาท</t>
  </si>
  <si>
    <t>เวลา 10.00 น.</t>
  </si>
  <si>
    <t>บุฟเฟ่ต์</t>
  </si>
  <si>
    <t>ระหว่างวันที่ 8 - 9 สิงหาคม 2561</t>
  </si>
  <si>
    <t>ข้อจำกัดทางอาหาร : รอยืนยัน</t>
  </si>
  <si>
    <t>อบต.แม่ฟ้าหลวง</t>
  </si>
  <si>
    <t xml:space="preserve">วันพุธที่ 8 สิงหาคม 2561 </t>
  </si>
  <si>
    <t xml:space="preserve">วันพฤหัสบดีที่ 9 สิงหาคม 2561 </t>
  </si>
  <si>
    <t>ชื่อ</t>
  </si>
  <si>
    <t>สกุล</t>
  </si>
  <si>
    <t>อายุ</t>
  </si>
  <si>
    <t>เผ่า</t>
  </si>
  <si>
    <t>หมู่บ้าน</t>
  </si>
  <si>
    <t>เบอร์โทรศัพท์</t>
  </si>
  <si>
    <t>หัวข้อในการให้ข้อมูล</t>
  </si>
  <si>
    <t xml:space="preserve">นายรัฐกร  </t>
  </si>
  <si>
    <t>สวัสดิ์แดง</t>
  </si>
  <si>
    <t xml:space="preserve"> -</t>
  </si>
  <si>
    <t>พื้นเมือง</t>
  </si>
  <si>
    <t xml:space="preserve"> - หน.งานอำนวยการและแผนงาน
ส่วนพัฒนาสังคม</t>
  </si>
  <si>
    <t>089-997 8792</t>
  </si>
  <si>
    <t>- การสำรวจข้อมูลสภาพเศรษฐกิจ – สังคมเพื่อออกแบบกิจกรรมการพัฒนาและการบริหารจัดการการใช้พื้นที่อย่างเหมาะสม</t>
  </si>
  <si>
    <t>ห้วยน้ำขุ่น ม.17</t>
  </si>
  <si>
    <t xml:space="preserve">นายพงษ์ศักดิ์ </t>
  </si>
  <si>
    <t>อภิสวัสดิ์สุนทร</t>
  </si>
  <si>
    <t>ลาหู่</t>
  </si>
  <si>
    <t>มูเซอป่ากล้วย</t>
  </si>
  <si>
    <t xml:space="preserve"> - ผู้จัดการส่วนพัฒนาสังคม</t>
  </si>
  <si>
    <t>081-998-0853</t>
  </si>
  <si>
    <t xml:space="preserve">- พื้นที่ดอยตุงในอดีต พื้นที่ปลูกฝิ่น และความร่วมมือด้านความมั่นคง ไทย-พม่า </t>
  </si>
  <si>
    <t>นายสมพล</t>
  </si>
  <si>
    <t>อภิรัตนชัย</t>
  </si>
  <si>
    <t>มูเซอลาบา</t>
  </si>
  <si>
    <t xml:space="preserve"> - ผู้อาวุโสในหมู่บ้าน</t>
  </si>
  <si>
    <t>081-672-2857
ปราณี
090-471-6646
สุมนิต</t>
  </si>
  <si>
    <t xml:space="preserve"> - เคยปลูกฝิ่น,การปลูกฝิ่นบนดอยตุงก่อนมีโครงการฯ
 - เคยพบกองกำลังต่างๆ ก่อนมีโครงการฯ
 - วิถีชีวิตของคนบนดอยตุงในอดีตก่อนมีโครงการฯ 
 - กองพล 93 บริเวณดอยตุง
 - การตั้งฐานของทหารญี่ปุ่นบนดอยช้างมูบ ช่วงสงครามโลกครั้งที่ 2</t>
  </si>
  <si>
    <t>- เรื่องราวความเปลี่ยนแปลงจากอดีตผู้ปลูก ผู้ผลิต ผู้เสพ ผู้ค้า และอาชีพผิดกฎหมายมาสู่ชีวิตในปัจจุบัน
 - ชาวบ้านได้อะไรจากการพัฒนา
 - พูดอะไร แลกเปลี่ยนหัวข้ออะไรได้บ้าง</t>
  </si>
  <si>
    <t>อาข่า</t>
  </si>
  <si>
    <t>นายชำนาญ</t>
  </si>
  <si>
    <t>อภิสุนทรกุล</t>
  </si>
  <si>
    <t>อาข่าป่ากล้วย</t>
  </si>
  <si>
    <t xml:space="preserve"> - ผู้ช่วยผู้นำประกอบพิธีทางศาสนา
 - ผู้อาวุโสในหมู่บ้าน</t>
  </si>
  <si>
    <t>097-925 9095</t>
  </si>
  <si>
    <t xml:space="preserve"> - การปลูกฝิ่นและการค้าฝิ่นบนดอยตุง
 - เคยสูบฝิ่นนาน 21 ปี เลิกฝิ่น มีบุตร 1 คน
 - คาราวานฝิ่น</t>
  </si>
  <si>
    <t>นายจะคือ</t>
  </si>
  <si>
    <t>ลาหู่นะ</t>
  </si>
  <si>
    <t>แม่เปิน</t>
  </si>
  <si>
    <t xml:space="preserve"> - อาสาสมัครป้องกันภัยฝ่ายพลเรือน
 - อาสาสมัครสาธารณสุข</t>
  </si>
  <si>
    <t>087-659-2419</t>
  </si>
  <si>
    <t xml:space="preserve"> - ทหารรับจ้างรบกับผู้ก่อการร้ายคอมมิวนิสต์ในพื้นที่ จ.เชียงราย
 - อาสาบำบัดยาเสพติดเพราะติดฝิ่นมา 25 ปี
 - ผ่านการอบรมการเป็นทหารรับจ้าง</t>
  </si>
  <si>
    <t>นางเพ็ญณี</t>
  </si>
  <si>
    <t>พรหมบุตร</t>
  </si>
  <si>
    <t>ไทยใหญ่</t>
  </si>
  <si>
    <t>ปางพระราชทาน</t>
  </si>
  <si>
    <t xml:space="preserve"> - ผู้ช่วยผู้ใหญ่บ้านปางพระราชทาน</t>
  </si>
  <si>
    <t>081-473-3621</t>
  </si>
  <si>
    <t xml:space="preserve"> - การค้าอาวุธสงคราม
 - การหนีตำรวจในหมู่บ้านเพราะไม่มีบัตรประชาชน
 - การค้าขายฝิ่น,อาวุธปืน บริเวณใต้ต้นไม้ใหญ่ (กาดดอยตุง)
 - เคยช่วยพ่อนับลูกกระสุนในการค้าขายกับชนกลุ่มน้อยบริเวณกาดดอยตุง</t>
  </si>
  <si>
    <t>นายวีรชิต</t>
  </si>
  <si>
    <t>จีนยูนาน</t>
  </si>
  <si>
    <t>นายวิทยา</t>
  </si>
  <si>
    <t>วิเศษเจริญธรรม</t>
  </si>
  <si>
    <t>ขาแหย่งพัฒนา</t>
  </si>
  <si>
    <t>089-261 4357</t>
  </si>
  <si>
    <t>นายนพพล</t>
  </si>
  <si>
    <t>นายประเสริฐ</t>
  </si>
  <si>
    <t>คำลือ</t>
  </si>
  <si>
    <t>นายวันชัย</t>
  </si>
  <si>
    <t>ปรีชาสถาพรกุล</t>
  </si>
  <si>
    <t>นางมยุรา</t>
  </si>
  <si>
    <t>087-575 9522</t>
  </si>
  <si>
    <t xml:space="preserve">นายจตุพงศ์ </t>
  </si>
  <si>
    <t>อภิพรไพศาล</t>
  </si>
  <si>
    <t xml:space="preserve"> - พนง.พัฒนาสังคม</t>
  </si>
  <si>
    <t>082-390 6059</t>
  </si>
  <si>
    <t xml:space="preserve"> - เด็กนักเรียนทุนมูลนิธิแม่ฟ้าหลวง
 - การกลับมาทำงานในเขตพื้นที่โครงการพัฒนาดอยตุงฯ</t>
  </si>
  <si>
    <t>- อนาคตดอยตุง
- ความต่อเนื่องของงานพัฒนา
- สารเสพย์ติดประเภทแอมเฟตามีน</t>
  </si>
  <si>
    <t>นายสมเพชร</t>
  </si>
  <si>
    <t>โสภา</t>
  </si>
  <si>
    <t>080-677 6351</t>
  </si>
  <si>
    <t>น.ส.อรัญญา</t>
  </si>
  <si>
    <t>อภิเสถียรพงศ์</t>
  </si>
  <si>
    <t>ลาหู่แดง</t>
  </si>
  <si>
    <t xml:space="preserve"> - พนง.ศูนย์พัฒนาและเผยแพร่องค์ความรู้ฯ</t>
  </si>
  <si>
    <t>098-005 6100</t>
  </si>
  <si>
    <t>รายชื่อวิทยากรรับคณะ ส่วนราชการ พื้นที่โครงการร้อยใจรักษ์ อ.แม่อาย จังหวัดเชียงใหม่</t>
  </si>
  <si>
    <t>ระหว่างวันที่ 8 -9 สิงหาคม 2561</t>
  </si>
  <si>
    <t>วันพฤหัสบดีที่ 9 สิงหาคม 2561</t>
  </si>
  <si>
    <t>ลำดับห้อง</t>
  </si>
  <si>
    <t>รายชื่อ-สกุล</t>
  </si>
  <si>
    <t>หมายเลขห้อง</t>
  </si>
  <si>
    <t>เตียงคู่</t>
  </si>
  <si>
    <t>ชั้นเสมอทางเดิน</t>
  </si>
  <si>
    <t>เตียงเดี่ยว</t>
  </si>
  <si>
    <t>ชั้นล่างเดินลงบันได</t>
  </si>
  <si>
    <t>ชั้นเสมอทางเดิน/ล่าง</t>
  </si>
  <si>
    <t>ชั้นเสมอทางเดิน/ชั้น 2</t>
  </si>
  <si>
    <t>ระหว่างวันที่ 8-9 สิงหาคม 2561</t>
  </si>
  <si>
    <t>รายชื่อเจ้าหน้าที่ รับคณะส่วนราชการพื้นที่โครงการร้อยใจรักษ์</t>
  </si>
  <si>
    <t>เจ้าหน้าที่ Documania</t>
  </si>
  <si>
    <t>ห้องประชุม VIP อาคารอเนกประสงค์</t>
  </si>
  <si>
    <t>นายสิทธิศักดิ์ อภิกุลชัยสุทธิ์</t>
  </si>
  <si>
    <t>นายอำเภอแม่อาย</t>
  </si>
  <si>
    <t>ที่ทำการปกครองอำเภอแม่อาย</t>
  </si>
  <si>
    <t>081-8671227</t>
  </si>
  <si>
    <t>นายไมตรี ดวงใจ</t>
  </si>
  <si>
    <t>094-7584477</t>
  </si>
  <si>
    <t>สถานีตำรวจภูธรแม่อาย</t>
  </si>
  <si>
    <t>ฝ่ายทหารพราน ศูนย์ปฏิบัติการกองทัพภาคที่ 3 ส่วนแยกที่ 1</t>
  </si>
  <si>
    <t>ปศุสัตว์อำเภอแม่อาย</t>
  </si>
  <si>
    <t>ผู้ช่วยปศุสัตว์อำเภอแม่อาย</t>
  </si>
  <si>
    <t>081-7961691</t>
  </si>
  <si>
    <t>087-1911400</t>
  </si>
  <si>
    <t>ศูนย์ประสานงานการพัฒนาเพื่อความมั่นคงพื้นที่บ้านห้วยส้าน</t>
  </si>
  <si>
    <t>จ.ส.อ.สุชาติ โนฤทธิ์</t>
  </si>
  <si>
    <t>รอง หน.ชป.</t>
  </si>
  <si>
    <t>นายทหารประสานงานมูลนิธิแม่ฟ้าหลวงฯ กับศูนย์ประสานงานการพัฒนาเพื่อความมั่นคงพื้นที่บ้านห้วยส้าน</t>
  </si>
  <si>
    <t>ผู้จัดการ ธกส. สาขาแม่อาย</t>
  </si>
  <si>
    <t>ธกส. (สาขาแม่อาย)</t>
  </si>
  <si>
    <t>กรมการปกครอง</t>
  </si>
  <si>
    <t>รอง นายก อบต.ท่าตอน</t>
  </si>
  <si>
    <t>นายสมชาย  แสนจัน</t>
  </si>
  <si>
    <t>ทหารพราน</t>
  </si>
  <si>
    <t>ตำรวจภูธรแม่อาย</t>
  </si>
  <si>
    <t xml:space="preserve">เกษตรอำเภอแม่อาย </t>
  </si>
  <si>
    <t xml:space="preserve">ปศุสัตว์อำเภอแม่อาย </t>
  </si>
  <si>
    <t xml:space="preserve">พัฒนาชุมชนอำเภอแม่อาย </t>
  </si>
  <si>
    <t xml:space="preserve">อบต.ท่าตอน </t>
  </si>
  <si>
    <t xml:space="preserve">ธกส </t>
  </si>
  <si>
    <t xml:space="preserve">กศน. </t>
  </si>
  <si>
    <t>ทหารกองกำลังผาเมือง</t>
  </si>
  <si>
    <t>กรมการปกครองอำเภอแม่อาย</t>
  </si>
  <si>
    <t>ศูนย์ประสานงานพัฒนาความมั่นคงพื้นที่บ้านห้วยส้าน</t>
  </si>
  <si>
    <t>ไฟฟ้า</t>
  </si>
  <si>
    <t>จำนวนคน</t>
  </si>
  <si>
    <t>กรมการปกครอง (ผู้ใหญ่บ้าน ผู้ช่วยผู้ใหญ่บ้าน)</t>
  </si>
  <si>
    <t xml:space="preserve"> เวลา</t>
  </si>
  <si>
    <t>กำหนดการ</t>
  </si>
  <si>
    <t>สิ่งที่เตรียม</t>
  </si>
  <si>
    <t>จำนวน</t>
  </si>
  <si>
    <t>ผู้รับผิดชอบ</t>
  </si>
  <si>
    <t>ยานยนต์</t>
  </si>
  <si>
    <t>ชมศูนย์ข้อมูลโครงการพัฒนาดอยตุง ฯ</t>
  </si>
  <si>
    <t>13.00-13.30 น.</t>
  </si>
  <si>
    <t>ชมแปลงปลูกเศรษฐกิจ นวุติไซต์ 1</t>
  </si>
  <si>
    <t>พี่โสภณ พี่สุรศักดิ์ พี่หลวง / KLC&amp;CSE</t>
  </si>
  <si>
    <t>18.00-19.00 น.</t>
  </si>
  <si>
    <t>07.00-08.00 น.</t>
  </si>
  <si>
    <t>ชมศูนย์ผลิตและจำหน่ายงานมือ (โรงงานละ 30 นาที)</t>
  </si>
  <si>
    <t>รับประทานอาหารกลางวัน ณ ครัวตำหนัก</t>
  </si>
  <si>
    <t>คณะส่วนราชการ ผู้ปฎิบัติงานพื้นที่โครงการร้อยใจรักษ์</t>
  </si>
  <si>
    <t>รหัสงาน 912B61145</t>
  </si>
  <si>
    <t>พี่ปั๊ปพี่อี้แจกแท็กกระเป๋าคณะ</t>
  </si>
  <si>
    <t>คณะออกเดินทางทางจากบ้านห้วยส้าน อ.แม่อาย จังหวัดเชียงรายไปยังศูนย์ผลิตและจำหน่ายงานมือ</t>
  </si>
  <si>
    <t>วันจันทร์ที่ 6 สิงหาคม 2561</t>
  </si>
  <si>
    <t>คุณณรงค์ พี่พร บอส เดินทางเข้าพื้นที่โครงการร้อยใจรักษ์พบกับคณะส่วนราชการ ณ โครงการร้อยใจรักษ์ อ.แม่อาย จังหวัดเชียงใหม่</t>
  </si>
  <si>
    <t xml:space="preserve">ข้อมูลพื้นฐานโครงการร้อยใจรักษ์ </t>
  </si>
  <si>
    <t>โบรชัวร์มูลนิธิแม่ฟ้าหลวง รายงานประจำปี ตำราพัฒนาทีม อสพ.</t>
  </si>
  <si>
    <t>พี่พร บอส</t>
  </si>
  <si>
    <t>08.00 น.</t>
  </si>
  <si>
    <t>เจ้าหน้าที่ IT ถ่ายภาพ</t>
  </si>
  <si>
    <t>13.00-13.30 น. สถานที่ : หน้าห้องพัฒนาสังคม</t>
  </si>
  <si>
    <t>08.30 น.</t>
  </si>
  <si>
    <t>คณะเดินทางถึงศูนย์ผลิตและจำหน่ายงานมือ</t>
  </si>
  <si>
    <t>บอส</t>
  </si>
  <si>
    <t>08.30-08.35 น.</t>
  </si>
  <si>
    <t>06.45 น.</t>
  </si>
  <si>
    <t>ทอผ้า : รถรอหน้าโรงงาน</t>
  </si>
  <si>
    <t>กระดาษสา : รถรอบนถนน</t>
  </si>
  <si>
    <t>คั่วกาแฟ เซรามิค : 
รถรอหน้าโรงคั่ว</t>
  </si>
  <si>
    <t>บอส / ยานยนต์</t>
  </si>
  <si>
    <t>10.35 น.</t>
  </si>
  <si>
    <t>10.35-11.00 น.</t>
  </si>
  <si>
    <t>คณะเดินทางไปยังแปลงปลูกป่าเศรษฐกิจ นวุติไซต์ 1</t>
  </si>
  <si>
    <t>11.00-12.00 น.</t>
  </si>
  <si>
    <t>แมคคาชุดกลาง 2 ชุด</t>
  </si>
  <si>
    <t>- 11.00-11.30 น. รถตู้คันที่ 1-2 เข้าโรงงานแมคคาเดเมีย</t>
  </si>
  <si>
    <t>- 11.30-12.00 น. รถตู้คันที่ 3-5 เข้าแปลงกาแฟ</t>
  </si>
  <si>
    <t>12.00 น.</t>
  </si>
  <si>
    <t>12.05 น.</t>
  </si>
  <si>
    <t>พี่พงศักดิ์และพี่ตั้ว / ฝ่ายพัฒนาสังคม</t>
  </si>
  <si>
    <t>โต๊ะตั้งหน้าห้องพัฒนาสังคม</t>
  </si>
  <si>
    <t>13.30-14.00 น.</t>
  </si>
  <si>
    <t>คูปองอาหาร 8 ใบ</t>
  </si>
  <si>
    <t>IT / แม่บ้าน / KLC&amp;CSE</t>
  </si>
  <si>
    <t>13.45 น.</t>
  </si>
  <si>
    <t>รถรับคณะจอดรอหน้าอาคาร 2</t>
  </si>
  <si>
    <t>14.10-15.30 น.</t>
  </si>
  <si>
    <t>พูดคุยแลกเปลี่ยนกับผู้บริหารองค์การบริหารส่วนตำบลแม่ฟ้าหลวง</t>
  </si>
  <si>
    <t>พี่พงศักดิ์ / อบต.แม่ฟ้าหลวง</t>
  </si>
  <si>
    <t>15.40-16.40 น.</t>
  </si>
  <si>
    <t>บัตรหอแห่งแรงบันดาลใจ</t>
  </si>
  <si>
    <t>17.00-18.00 น.</t>
  </si>
  <si>
    <t>รับประทานอาหารเย็น ณ ครัวตำหนัก</t>
  </si>
  <si>
    <t>19.00-20.00 น.</t>
  </si>
  <si>
    <t>ป้าคำ พี่เสาร์ พี่คำนวน พี่แก้ว / KLC&amp;CSE
ห้องครัว</t>
  </si>
  <si>
    <t>คณะพร้อมกัน ณ ห้องประชุม VIP อาคารอเนกประสงค์ สรุปบทเรียนประจำวัน (ต่อ)</t>
  </si>
  <si>
    <t>20.00 น.</t>
  </si>
  <si>
    <t>คณะเข้าที่พัก พักผ่อนตามอัธยาศัย</t>
  </si>
  <si>
    <t>รถตู้นำกระเป๋าไปเซ็คอินท์ เข้าห้องพัก</t>
  </si>
  <si>
    <t>พี่โกมินท์</t>
  </si>
  <si>
    <t>WIFI ใส่ในห้องพัก มินิบาร์ออก</t>
  </si>
  <si>
    <t xml:space="preserve">สาธารณสุขอำเภอแม่อาย </t>
  </si>
  <si>
    <t>ชมหอแห่งแรงบันดาลใจ</t>
  </si>
  <si>
    <t>คณะรวมกันหน้าโรงงานทอผ้า ฟังบรรยายสรุปศูนย์ผลิตและจำหน่ายงานมือ โดยพี่นันท์</t>
  </si>
  <si>
    <t>พี่มาโนชญ์ พี่ลิ้ม</t>
  </si>
  <si>
    <t>มินิบาร์เอาออก</t>
  </si>
  <si>
    <t>กุญแจห้องพัก แจกที่ห้องประชุม VIP (ใส่ซองแยกเป็นห้อง)</t>
  </si>
  <si>
    <t>- แจ้งกำหนดการวันถัดไป โดยพี่พร</t>
  </si>
  <si>
    <t>คณะพร้อมกัน ณ ห้องประชุม VIP อาคารอเนกประสงค์ สรุปบทเรียนประจำวัน : ปัจจัยความสำเร็จจากการดูงาน</t>
  </si>
  <si>
    <t>เวลา 09.30 น.</t>
  </si>
  <si>
    <t>ราคา 250 บาท</t>
  </si>
  <si>
    <t>บุฟเฟต์</t>
  </si>
  <si>
    <t>ขนมกระหรีฟัพใส้ไก่+ใส้เผือก</t>
  </si>
  <si>
    <t>ยำภูแลเห็ดกรอบ</t>
  </si>
  <si>
    <t>ขนมมาเบิ้ลเค็ก</t>
  </si>
  <si>
    <t>น้ำพริกปลาย่าง+ผักจิ้ม</t>
  </si>
  <si>
    <t>กาแฟเย็น</t>
  </si>
  <si>
    <t>ข้าวซอยฮ่อไก่</t>
  </si>
  <si>
    <t>ยำใหญ่</t>
  </si>
  <si>
    <t>ชาเย็น</t>
  </si>
  <si>
    <t>ข้าวผัดดอยตุง</t>
  </si>
  <si>
    <t>น้ำอัญชันมะนาว</t>
  </si>
  <si>
    <t>ผัดยอดมะเขือเครือ</t>
  </si>
  <si>
    <t>น้ำผลไม้เก๊กฮวย</t>
  </si>
  <si>
    <t>ข้าวสวย</t>
  </si>
  <si>
    <t>น้ำเปล่า</t>
  </si>
  <si>
    <t>ลาบหมูคั่ว+ผักสด</t>
  </si>
  <si>
    <t>ปลาทอดซอสมะขาม</t>
  </si>
  <si>
    <t>แกงแคไก่</t>
  </si>
  <si>
    <t>แกงจืดเต้าหู้ไข่หมูสับ</t>
  </si>
  <si>
    <t>ข้าวสวยอินทรีย์</t>
  </si>
  <si>
    <t>ขนมหวานสลิ่ม</t>
  </si>
  <si>
    <t>ผลไม้รวม</t>
  </si>
  <si>
    <t>น้ำเสาวรส</t>
  </si>
  <si>
    <t>น้ำมะตูม</t>
  </si>
  <si>
    <t>ขนมปังหน้าหมู</t>
  </si>
  <si>
    <t>กาแฟร้อน</t>
  </si>
  <si>
    <t>น้ำพริกอ่อง+ผักจิ้ม</t>
  </si>
  <si>
    <t>ชาจีนร้อน</t>
  </si>
  <si>
    <t>ปลาผัดพริกไทยดำ</t>
  </si>
  <si>
    <t>น้ำกระเจี้ยบ</t>
  </si>
  <si>
    <t>ผัดบล็อกโคลี่เห็ดหอมหมูกรอบ</t>
  </si>
  <si>
    <t>ต้มยำไก่</t>
  </si>
  <si>
    <t>ขนมหวานข้าวเหนียวเปลียกลำใย</t>
  </si>
  <si>
    <t>น้ำมะขาม</t>
  </si>
  <si>
    <r>
      <t>ชมวีดีทัศน์โครงการพัฒนาดอยตุงพร้อมตอบข้อซักถาม</t>
    </r>
    <r>
      <rPr>
        <sz val="18"/>
        <rFont val="Browallia New"/>
        <family val="2"/>
      </rPr>
      <t xml:space="preserve"> ณ ห้องประชุม VIP อาคารอเนกประสงค์</t>
    </r>
  </si>
  <si>
    <t>10 ตัว</t>
  </si>
  <si>
    <t>7 ตัว</t>
  </si>
  <si>
    <t>6 ตัว</t>
  </si>
  <si>
    <t>2 ตัว</t>
  </si>
  <si>
    <t>นายสิทธิศักดิ์ อภิกุลชัยสุทธิ์ - นายอำเภอแม่อาย</t>
  </si>
  <si>
    <t>นางสาวอรรัมภา  ราชมา-ประมงอำเภอแม่อาย</t>
  </si>
  <si>
    <t>น.ส.เยาวธิดา  ไหมทอง-รอง นายก อบต.ท่าตอน</t>
  </si>
  <si>
    <t>นายไมตรี ดวงใจ - ปลัดอำเภอแม่อาย</t>
  </si>
  <si>
    <t>นายศราวุธ  สร้อยอินต๊ะ-สาธารณสุขอ.แม่อาย</t>
  </si>
  <si>
    <t>นายวิสูตร์  เจริญเมืองมูล-เกษตรอำเภอแม่อาย</t>
  </si>
  <si>
    <t>นายพงศธร  อยู่จำรัส-ปศุสัตว์อำเภอแม่อาย</t>
  </si>
  <si>
    <t>พ.ต.อ.ก่ำแก้ว  สุยาติ - ผู้กำกับการสถานีตำรวจภูธรแม่อาย</t>
  </si>
  <si>
    <t>พ.ต.ท.ธนัท  เพ็ชรแสนงาม-ผู้บังคับกองร้อยตำรวจตระเวนชายแดนที่ 334</t>
  </si>
  <si>
    <t>นายไพโรจน์  เป็งจันทร์-ผู้ช่วยปศุสัตว์อำเภอแม่อาย</t>
  </si>
  <si>
    <t>จ.ส.อ.สุชาติ โนฤทธิ์-รอง หน.ชป.</t>
  </si>
  <si>
    <t>นายชาตรี  กลิ่นหอม-ผู้จัดการ ธกส. สาขาแม่อาย</t>
  </si>
  <si>
    <t>น.ส.ศศิธร  แสงอาจ-นักพัฒนาชุมชน</t>
  </si>
  <si>
    <t>นายวรเดช  ไชยประคอง-ผู้จัดการไฟฟ้าส่วนภูมิภาคอำเภอแม่อาย</t>
  </si>
  <si>
    <t>น.ส.จงลักษณ์  อินตาแก้ว -ผอ.กองการศึกษาฯ</t>
  </si>
  <si>
    <t>นางศิรพัชร์  ชันธสีมา-ผอ.กศน.</t>
  </si>
  <si>
    <t>ร.ต.ต.วรพงษ์  วรคันธา-กำนันตำบลท่าตอน</t>
  </si>
  <si>
    <t>ส.ต.อ.ณรงค์  ปิติปุญญพัฒน์-ปลัดองค์การบริหารส่วนตำบลท่าตอน</t>
  </si>
  <si>
    <t>นายดวงแก้ว  ยานทา-ผู้ใหญ่บ้านหมู่ที่ 9 ตำบลท่าตอน</t>
  </si>
  <si>
    <t>นายเรวัตร  แสนฉึ่ง-ผู้ใหญ่บ้านหมู่ที่ 10 ตำบลท่าตอน</t>
  </si>
  <si>
    <t>นายพรชัย  เจริญธรรม-ผู้ช่วยผู้ใหญ่บ้าน หมู่ที่ 9 ตำบลท่าตอน</t>
  </si>
  <si>
    <t>น.ส.อนุชิดา  ใจรักษา-นวก.สาธารณสุขชำนาญการ</t>
  </si>
  <si>
    <t>นางดวงกมล  นาคกร-ส.อบต.หมู่ที่ 11</t>
  </si>
  <si>
    <t>นายการุณ  บุญมา-ผู้ช่วยผู้ใหญ่บ้าน หมู่ที่ 9 ตำบลท่าตอน</t>
  </si>
  <si>
    <t>นายสมชาย  แสนจัน-ผู้ช่วยผู้ใหญ่บ้าน หมู่ที่ 10 ตำบลท่าตอน</t>
  </si>
  <si>
    <t>ว่าที่ ร.ต. สุทิน  แสนฟู่-ผู้ช่วยผู้ใหญ่บ้าน หมู่ที่ 10 ตำบลท่าตอน</t>
  </si>
  <si>
    <t>นายสุรัตน์  สุจาศิริวงค์-ผู้ใหญ่บ้านหมู่ที่ 13 ตำบลท่าตอน</t>
  </si>
  <si>
    <t>นายอาโซ  เพียรและ-ผู้ช่วยผู้ใหญ่บ้าน หมู่ที่ 11 ตำบลท่าตอน</t>
  </si>
  <si>
    <t>นายปัญญา  แอ่นแก้ว-ผู้ช่วยผู้ใหญ่บ้าน หมู่ที่ 11 ตำบลท่าตอน</t>
  </si>
  <si>
    <t>นายสมศักดิ์  ผาติสุนทร-ผู้ช่วยผู้ใหญ่บ้าน หมู่ที่ 11 ตำบลท่าตอน</t>
  </si>
  <si>
    <t>นายยุทธชัย  ปู่เงิน-ผู้ช่วยผู้ใหญ่บ้าน หมู่ที่ 13 ตำบลท่าตอน</t>
  </si>
  <si>
    <t>นายปะแส  สล่าแสง-ผู้ช่วยผู้ใหญ่บ้าน หมู่ที่ 13 ตำบลท่าตอน</t>
  </si>
  <si>
    <t>นายทวี  นะยัย-ผู้ช่วยผู้ใหญ่บ้าน หมู่ที่ 13 ตำบลท่าตอน</t>
  </si>
  <si>
    <t>นายชิษนุพงศ์   โสภา-นวก.ศึกษาปฎิบัติการ</t>
  </si>
  <si>
    <t>นายศักดิ์ณรงค์  เลิศภูธร-นวก.เกษตรชำนาญการ</t>
  </si>
  <si>
    <t>นายวีระพันธ์  ตันมาละ-วิศวกรโยธาชำนาญการ</t>
  </si>
  <si>
    <t>นายสมบูรณ์  แสนจันทร์-ส.อบต.หมู่ที่ 10</t>
  </si>
  <si>
    <t>นายทนนท์  ดีดู-ส.อบต.หมู่ที่ 9</t>
  </si>
  <si>
    <t>นายสุพจน์  สะปู-ส.อบต.หมู่ที่ 9</t>
  </si>
  <si>
    <t>นายดวงแก้ว  มัลลิกาวงค์-ส.อบต.หมู่ที่ 13</t>
  </si>
  <si>
    <t>นายวรเมธ  จะคาปี๋-ส.อบต.หมู่ที่ 13</t>
  </si>
  <si>
    <t>ชั้น 3</t>
  </si>
  <si>
    <t>Documania 1</t>
  </si>
  <si>
    <t>Documania 2</t>
  </si>
  <si>
    <t>ห้องพัก</t>
  </si>
  <si>
    <t>เพศ</t>
  </si>
  <si>
    <t>ช</t>
  </si>
  <si>
    <t>ญ</t>
  </si>
  <si>
    <t>วันที่ 8-9 สิงหาคม 2561</t>
  </si>
  <si>
    <t>ตำรวจตระเวนชายแดน</t>
  </si>
  <si>
    <t>รับประทานอาหารเช้า ณ ศาลาลีลาวดี พร้อมเช็คเอ้าท์</t>
  </si>
  <si>
    <t>รถรับคณะพร้อมที่ต้นน้ำ 07.00 น.</t>
  </si>
  <si>
    <t>06.00-08.00 น.</t>
  </si>
  <si>
    <t>รถล่วงหน้า 1 คัน รับวิทยากรบ้านสามัคคีเก่าและบ้านลาบา</t>
  </si>
  <si>
    <t>08.00-09.30 น.</t>
  </si>
  <si>
    <t>คณะพูดคุยแลกเปลี่ยนกับผู้อาวุโสดอยตุงและคนรุ่นใหม่ดอยตุง (กลุ่มละ 30 นาที สลับกลุ่ม สลับวิทยากร)</t>
  </si>
  <si>
    <t>- คนรุ่นใหม่ดอยตุง เริ่มที่ห้องประชุมส่วนพัฒนาสังคม</t>
  </si>
  <si>
    <t>- ผู้อาวุโสดอยตุง เริ่มที่ห้องประชุม VIP</t>
  </si>
  <si>
    <t>น้องคริส พี่มาโนชญ์</t>
  </si>
  <si>
    <t>09.30 น.</t>
  </si>
  <si>
    <t>เบรคพร้อมหน้าห้องประชุม VIP</t>
  </si>
  <si>
    <t>วิทยากรรอที่ห้องพัฒนาสังคม</t>
  </si>
  <si>
    <t>คูปองทานข้าวเช้าสำหรับวิทยากรและเครื่องดื่ม</t>
  </si>
  <si>
    <t>09.30-12.00 น.</t>
  </si>
  <si>
    <t>สรุปบทเรียนและทำแผนการดำเนินงาน</t>
  </si>
  <si>
    <t>น้ำดื่มดอยตุง กระดาษฟริปชาร์จและกล่องอุปกรณ์เครื่องเขียน</t>
  </si>
  <si>
    <t>12.00-13.00 น.</t>
  </si>
  <si>
    <t>ห้องครัว</t>
  </si>
  <si>
    <t>13.00-14.00 น.</t>
  </si>
  <si>
    <t>นำเสนอแผนการดำเนินการ</t>
  </si>
  <si>
    <t>ฝ่ายพัฒนาสังคม / KLC&amp;CSE / IT / แม่บ้าน</t>
  </si>
  <si>
    <t>14.00-15.30 น.</t>
  </si>
  <si>
    <t>ชมพระตำหนักดอยตุง สวนแม่ฟ้าหลวงตามอัธยาศัย</t>
  </si>
  <si>
    <t>- นัดหมายเวลาและจุดขึ้นรถ</t>
  </si>
  <si>
    <t>- แจกบัตรเข้าชมพระตำหนักดอยตุงและสวนแม่ฟ้าหลวง</t>
  </si>
  <si>
    <t>15.30 น.</t>
  </si>
  <si>
    <t>คณะเดินทางกลับโดยสวัสดิภาพ</t>
  </si>
  <si>
    <t>บัตรเข้าชมสถานที่</t>
  </si>
  <si>
    <t>- รถรับคณะพร้อมหน้าอาคาร 2 เวลา 15.00 น.</t>
  </si>
  <si>
    <t>ขนมหวานกล้วยบวชชี</t>
  </si>
  <si>
    <t>โรงคั่วกาแฟ</t>
  </si>
  <si>
    <t>รหัสงาน 912B61145  คณะ 60 คน  + จนท.รับคณะ 10 รวมทั้งหมด 70 ท่าน</t>
  </si>
  <si>
    <t>ยำวุ้นเส้นหมูยอ</t>
  </si>
  <si>
    <t xml:space="preserve">รายชื่อผู้เข้าร่วมประชุม วันที่ 6 สิงหาคม 2561 และระหว่างวันที่ 8 - 9 สิงหาคม พ.ศ.2561 </t>
  </si>
  <si>
    <t>ร.ต.อ.สุทัศน์ ตาปัญญา</t>
  </si>
  <si>
    <t>รองสารวัตร</t>
  </si>
  <si>
    <t>081-7839749</t>
  </si>
  <si>
    <t>พี่หนุ่ม</t>
  </si>
  <si>
    <t>ปปส.</t>
  </si>
  <si>
    <t>ร.ท.จุมพต เป้าทอง</t>
  </si>
  <si>
    <t xml:space="preserve">รอง ศบ.พมพ. </t>
  </si>
  <si>
    <t>089-2639909</t>
  </si>
  <si>
    <t>นายสิทธิพันธุ์ คันธฬิกา</t>
  </si>
  <si>
    <t>นักวิชาการส่งเสริมการเกษตรชำนาญการพิเศษ</t>
  </si>
  <si>
    <t>088-7862067</t>
  </si>
  <si>
    <t xml:space="preserve">นายพนา </t>
  </si>
  <si>
    <t>ผช.ผู้ใหญ่บ้าน ม.13</t>
  </si>
  <si>
    <t>081-1808805</t>
  </si>
  <si>
    <t>นางสุรีย์มาศ  กล่อมกมล</t>
  </si>
  <si>
    <t>นายพงศ์อมร คำมณเทียร</t>
  </si>
  <si>
    <t>ครู</t>
  </si>
  <si>
    <t>096-3368547</t>
  </si>
  <si>
    <t>นายกำพล หน่อศรี</t>
  </si>
  <si>
    <t>พลขับ นอ.</t>
  </si>
  <si>
    <t>ร.ต.บัญชา เตชะเสนา</t>
  </si>
  <si>
    <t>หัวหน้า สยกฯ</t>
  </si>
  <si>
    <t>093-2589081</t>
  </si>
  <si>
    <t>ร.ต.อ.บุญรุ่ง แสนศรี</t>
  </si>
  <si>
    <t>รอง สวป.สภ.แม่อาย</t>
  </si>
  <si>
    <t>นายราชันย์ บัวตรี</t>
  </si>
  <si>
    <t>หัวหน้า สถานีเกษตรที่สูง ห้วยเมืองงาม</t>
  </si>
  <si>
    <t>สถานีเกษตรที่สูงห้วยเมืองงาม</t>
  </si>
  <si>
    <t xml:space="preserve">นายสาม </t>
  </si>
  <si>
    <t>ไทลื้อ</t>
  </si>
  <si>
    <t>นายวิชิต</t>
  </si>
  <si>
    <t>08.00-09.00 สถานที่ : ห้องประชุม VIP</t>
  </si>
  <si>
    <t>ร.ต.อ.สุทัศน์ ตาปัญญา-รองสารวัตรกองร้อยตำรวจตระเวนชายแดนที่ 334</t>
  </si>
  <si>
    <t>ร.ท.จุมพต เป้าทอง-รองศบ.พมพ.</t>
  </si>
  <si>
    <t xml:space="preserve"> พ.อ.สุพรรณ ร้อยพุทธ-นายทหารประสานงานมูลนิธิแม่ฟ้าหลวงฯ กับศูนย์ประสานงานการพัฒนาเพื่อความมั่นคงพื้นที่บ้านห้วยส้าน</t>
  </si>
  <si>
    <t>นายพนา -ผู้ช่วยผู้ใหญ่บ้าน หมู่ที่ 13 ตำบลท่าตอน</t>
  </si>
  <si>
    <t>นายราชันย์ บัวตรี-หัวหน้าสถานีเกษตรที่สูงห้วยเมืองงาม</t>
  </si>
  <si>
    <t>นายพงศ์อมร คำมณเทียร -ครู กศน.</t>
  </si>
  <si>
    <t>นายกำพล หน่อศรี-พลขับ นอภ.</t>
  </si>
  <si>
    <t>นางสุรีย์มาศ  กล่อมกมล-พัฒนาการอำเภอแม่อาย</t>
  </si>
  <si>
    <t>ร.ต.บัญชา เตชะเสนา-หัวหน้าสยกฯ ฝ่ายทหารพราน</t>
  </si>
  <si>
    <t>ร.ต.อ.บุญรุ่ง แสนศรี-รองสวป.สภ.แม่อาย</t>
  </si>
  <si>
    <t>อรรัมภา  ราชมา</t>
  </si>
  <si>
    <t>เยาวธิดา  ไหมทอง</t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</si>
  <si>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</t>
    </r>
    <r>
      <rPr>
        <b/>
        <sz val="36"/>
        <color rgb="FF460000"/>
        <rFont val="Adobe Garamond Pro Bold"/>
        <family val="1"/>
      </rPr>
      <t xml:space="preserve"> 202</t>
    </r>
  </si>
  <si>
    <t>สิทธิศักดิ์ อภิกุลชัยสุทธิ์</t>
  </si>
  <si>
    <r>
      <t>หมายเลขห้อง.   :</t>
    </r>
    <r>
      <rPr>
        <b/>
        <sz val="18"/>
        <color theme="1"/>
        <rFont val="Adobe Garamond Pro Bold"/>
        <family val="1"/>
      </rPr>
      <t xml:space="preserve">     </t>
    </r>
    <r>
      <rPr>
        <b/>
        <sz val="36"/>
        <color theme="1"/>
        <rFont val="Adobe Garamond Pro Bold"/>
        <family val="1"/>
      </rPr>
      <t>203</t>
    </r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</si>
  <si>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</t>
    </r>
    <r>
      <rPr>
        <b/>
        <sz val="36"/>
        <color rgb="FF460000"/>
        <rFont val="Adobe Garamond Pro Bold"/>
        <family val="1"/>
      </rPr>
      <t xml:space="preserve"> 203</t>
    </r>
  </si>
  <si>
    <t>จงลักษณ์  อินตาแก้ว</t>
  </si>
  <si>
    <t>ศิรพัชร์  ชันธสีมา</t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</si>
  <si>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    </t>
    </r>
    <r>
      <rPr>
        <b/>
        <sz val="36"/>
        <color theme="1"/>
        <rFont val="Adobe Garamond Pro Bold"/>
        <family val="1"/>
      </rPr>
      <t>204</t>
    </r>
  </si>
  <si>
    <t>ไมตรี ดวงใจ</t>
  </si>
  <si>
    <t>ศราวุธ  สร้อยอินต๊ะ</t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</si>
  <si>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  </t>
    </r>
    <r>
      <rPr>
        <b/>
        <sz val="36"/>
        <color rgb="FF460000"/>
        <rFont val="Adobe Garamond Pro Bold"/>
        <family val="1"/>
      </rPr>
      <t xml:space="preserve"> 206</t>
    </r>
  </si>
  <si>
    <r>
      <t>หมายเลขห้อง  :</t>
    </r>
    <r>
      <rPr>
        <b/>
        <sz val="24"/>
        <color theme="1"/>
        <rFont val="Adobe Garamond Pro Bold"/>
        <family val="1"/>
      </rPr>
      <t xml:space="preserve">   </t>
    </r>
    <r>
      <rPr>
        <b/>
        <sz val="36"/>
        <color rgb="FF460000"/>
        <rFont val="Adobe Garamond Pro Bold"/>
        <family val="1"/>
      </rPr>
      <t xml:space="preserve"> 206</t>
    </r>
  </si>
  <si>
    <t>พงศธร  อยู่จำรัส</t>
  </si>
  <si>
    <t>ไพโรจน์  เป็งจันทร์</t>
  </si>
  <si>
    <r>
      <t>หมายเลขห้อง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rgb="FF460000"/>
        <rFont val="Adobe Garamond Pro Bold"/>
        <family val="1"/>
      </rPr>
      <t xml:space="preserve"> 207</t>
    </r>
  </si>
  <si>
    <t>สุทัศน์ ตาปัญญา</t>
  </si>
  <si>
    <t>หนุ่ม</t>
  </si>
  <si>
    <r>
      <t>หมายเลขห้อง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rgb="FF460000"/>
        <rFont val="Adobe Garamond Pro Bold"/>
        <family val="1"/>
      </rPr>
      <t xml:space="preserve"> 208</t>
    </r>
  </si>
  <si>
    <t>จุมพต เป้าทอง</t>
  </si>
  <si>
    <t>สุชาติ โนฤทธิ์</t>
  </si>
  <si>
    <r>
      <t>หมายเลขห้อง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rgb="FF460000"/>
        <rFont val="Adobe Garamond Pro Bold"/>
        <family val="1"/>
      </rPr>
      <t xml:space="preserve"> 211</t>
    </r>
  </si>
  <si>
    <t>วิสูตร์  เจริญเมืองมูล</t>
  </si>
  <si>
    <t>ชาตรี  กลิ่นหอม</t>
  </si>
  <si>
    <r>
      <t>หมายเลขห้อง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rgb="FF460000"/>
        <rFont val="Adobe Garamond Pro Bold"/>
        <family val="1"/>
      </rPr>
      <t xml:space="preserve"> 212</t>
    </r>
  </si>
  <si>
    <t>ก่ำแก้ว  สุยาติ</t>
  </si>
  <si>
    <r>
      <t>หมายเลขห้อง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rgb="FF460000"/>
        <rFont val="Adobe Garamond Pro Bold"/>
        <family val="1"/>
      </rPr>
      <t xml:space="preserve"> 213</t>
    </r>
  </si>
  <si>
    <t>วรเดช  ไชยประคอง</t>
  </si>
  <si>
    <t>เรืองเดช  ริกากรณ์</t>
  </si>
  <si>
    <r>
      <t>หมายเลขห้อง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rgb="FF460000"/>
        <rFont val="Adobe Garamond Pro Bold"/>
        <family val="1"/>
      </rPr>
      <t xml:space="preserve"> 214</t>
    </r>
  </si>
  <si>
    <t>สุพรรณ ร้อยพุทธ</t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</si>
  <si>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rgb="FF460000"/>
        <rFont val="Adobe Garamond Pro Bold"/>
        <family val="1"/>
      </rPr>
      <t xml:space="preserve"> 215</t>
    </r>
  </si>
  <si>
    <t>วรพงษ์  วรคันธา</t>
  </si>
  <si>
    <t>ณรงค์  ปิติปุญญพัฒน์</t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</si>
  <si>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rgb="FF460000"/>
        <rFont val="Adobe Garamond Pro Bold"/>
        <family val="1"/>
      </rPr>
      <t xml:space="preserve"> 216</t>
    </r>
  </si>
  <si>
    <t>ดวงแก้ว  ยานทา</t>
  </si>
  <si>
    <t>เรวัตร  แสนฉึ่ง</t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</si>
  <si>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rgb="FF460000"/>
        <rFont val="Adobe Garamond Pro Bold"/>
        <family val="1"/>
      </rPr>
      <t xml:space="preserve"> 217</t>
    </r>
  </si>
  <si>
    <t>พรชัย  เจริญธรรม</t>
  </si>
  <si>
    <t>พนา</t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</si>
  <si>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rgb="FF460000"/>
        <rFont val="Adobe Garamond Pro Bold"/>
        <family val="1"/>
      </rPr>
      <t xml:space="preserve"> 218</t>
    </r>
  </si>
  <si>
    <t>ธนัท  เพ็ชรแสนงาม</t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</si>
  <si>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</t>
    </r>
    <r>
      <rPr>
        <b/>
        <sz val="36"/>
        <color rgb="FF460000"/>
        <rFont val="Adobe Garamond Pro Bold"/>
        <family val="1"/>
      </rPr>
      <t xml:space="preserve"> 219</t>
    </r>
  </si>
  <si>
    <t>ราชันย์ บัวตรี</t>
  </si>
  <si>
    <r>
      <t>หมายเลขห้อง.   :</t>
    </r>
    <r>
      <rPr>
        <b/>
        <sz val="18"/>
        <color theme="1"/>
        <rFont val="Adobe Garamond Pro Bold"/>
        <family val="1"/>
      </rPr>
      <t xml:space="preserve">     </t>
    </r>
    <r>
      <rPr>
        <b/>
        <sz val="36"/>
        <color theme="1"/>
        <rFont val="Adobe Garamond Pro Bold"/>
        <family val="1"/>
      </rPr>
      <t>220</t>
    </r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</si>
  <si>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</t>
    </r>
    <r>
      <rPr>
        <b/>
        <sz val="36"/>
        <color rgb="FF460000"/>
        <rFont val="Adobe Garamond Pro Bold"/>
        <family val="1"/>
      </rPr>
      <t xml:space="preserve"> 220</t>
    </r>
  </si>
  <si>
    <t>การุณ  บุญมา</t>
  </si>
  <si>
    <t>สมชาย  แสนจัน</t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</si>
  <si>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    </t>
    </r>
    <r>
      <rPr>
        <b/>
        <sz val="36"/>
        <color theme="1"/>
        <rFont val="Adobe Garamond Pro Bold"/>
        <family val="1"/>
      </rPr>
      <t>301</t>
    </r>
  </si>
  <si>
    <t>สุทิน  แสนฟู่</t>
  </si>
  <si>
    <t>สุรัตน์  สุจาศิริวงค์</t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</si>
  <si>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  </t>
    </r>
    <r>
      <rPr>
        <b/>
        <sz val="36"/>
        <color rgb="FF460000"/>
        <rFont val="Adobe Garamond Pro Bold"/>
        <family val="1"/>
      </rPr>
      <t xml:space="preserve"> 303</t>
    </r>
  </si>
  <si>
    <r>
      <t>หมายเลขห้อง  :</t>
    </r>
    <r>
      <rPr>
        <b/>
        <sz val="24"/>
        <color theme="1"/>
        <rFont val="Adobe Garamond Pro Bold"/>
        <family val="1"/>
      </rPr>
      <t xml:space="preserve">   </t>
    </r>
    <r>
      <rPr>
        <b/>
        <sz val="36"/>
        <color rgb="FF460000"/>
        <rFont val="Adobe Garamond Pro Bold"/>
        <family val="1"/>
      </rPr>
      <t xml:space="preserve"> 303</t>
    </r>
  </si>
  <si>
    <t>พงศ์อมร คำมณเทียร</t>
  </si>
  <si>
    <r>
      <t>หมายเลขห้อง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rgb="FF460000"/>
        <rFont val="Adobe Garamond Pro Bold"/>
        <family val="1"/>
      </rPr>
      <t xml:space="preserve"> 305</t>
    </r>
  </si>
  <si>
    <t>อาโซ  เพียรและ</t>
  </si>
  <si>
    <t>ปัญญา  แอ่นแก้ว</t>
  </si>
  <si>
    <r>
      <t>หมายเลขห้อง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rgb="FF460000"/>
        <rFont val="Adobe Garamond Pro Bold"/>
        <family val="1"/>
      </rPr>
      <t xml:space="preserve"> 306</t>
    </r>
  </si>
  <si>
    <t>สมศักดิ์  ผาติสุนทร</t>
  </si>
  <si>
    <t>ยุทธชัย  ปู่เงิน</t>
  </si>
  <si>
    <r>
      <t>หมายเลขห้อง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rgb="FF460000"/>
        <rFont val="Adobe Garamond Pro Bold"/>
        <family val="1"/>
      </rPr>
      <t xml:space="preserve"> 319</t>
    </r>
  </si>
  <si>
    <t>อนุชิดา  ใจรักษา</t>
  </si>
  <si>
    <t>ดวงกมล  นาคกร</t>
  </si>
  <si>
    <r>
      <t>หมายเลขห้อง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rgb="FF460000"/>
        <rFont val="Adobe Garamond Pro Bold"/>
        <family val="1"/>
      </rPr>
      <t xml:space="preserve"> 320</t>
    </r>
  </si>
  <si>
    <t>ปะแส  สล่าแสง</t>
  </si>
  <si>
    <t>ทวี  นะยัย</t>
  </si>
  <si>
    <r>
      <t>หมายเลขห้อง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rgb="FF460000"/>
        <rFont val="Adobe Garamond Pro Bold"/>
        <family val="1"/>
      </rPr>
      <t xml:space="preserve"> 321</t>
    </r>
  </si>
  <si>
    <t>ชิษนุพงศ์   โสภา</t>
  </si>
  <si>
    <t>ศักดิ์ณรงค์  เลิศภูธร</t>
  </si>
  <si>
    <r>
      <t>หมายเลขห้อง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rgb="FF460000"/>
        <rFont val="Adobe Garamond Pro Bold"/>
        <family val="1"/>
      </rPr>
      <t xml:space="preserve"> 322</t>
    </r>
  </si>
  <si>
    <t>กำพล หน่อศรี</t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</si>
  <si>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rgb="FF460000"/>
        <rFont val="Adobe Garamond Pro Bold"/>
        <family val="1"/>
      </rPr>
      <t xml:space="preserve"> 334</t>
    </r>
  </si>
  <si>
    <t>วีระพันธ์  ตันมาละ</t>
  </si>
  <si>
    <t>สมบูรณ์  แสนจันทร์</t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</si>
  <si>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rgb="FF460000"/>
        <rFont val="Adobe Garamond Pro Bold"/>
        <family val="1"/>
      </rPr>
      <t xml:space="preserve"> 335</t>
    </r>
  </si>
  <si>
    <t>ทนนท์  ดีดู</t>
  </si>
  <si>
    <t>สุพจน์  สะปู</t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</si>
  <si>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rgb="FF460000"/>
        <rFont val="Adobe Garamond Pro Bold"/>
        <family val="1"/>
      </rPr>
      <t xml:space="preserve"> 336</t>
    </r>
  </si>
  <si>
    <t>ดวงแก้ว  มัลลิกาวงค์</t>
  </si>
  <si>
    <t>วรเมธ  จะคาปี๋</t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</si>
  <si>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rgb="FF460000"/>
        <rFont val="Adobe Garamond Pro Bold"/>
        <family val="1"/>
      </rPr>
      <t xml:space="preserve"> 337</t>
    </r>
  </si>
  <si>
    <t>06.00-07.10 น.</t>
  </si>
  <si>
    <t>รถ 4WD 12 คัน พร้อมรถตำรวจนำ ออกเดินทางจาก 52 ไร่ ไปโครงการร้อยใจรักษ์</t>
  </si>
  <si>
    <t>ป้ายชื่อ Tag กระเป๋า ยาแพ็คใส่ประจำรถ</t>
  </si>
  <si>
    <t>ป้ายติดรถ 1-15</t>
  </si>
  <si>
    <r>
      <t xml:space="preserve">- รถตู้ยานยนต์ 5 คัน + รถตู้ลุงอ้าย 1 คัน + </t>
    </r>
    <r>
      <rPr>
        <sz val="18"/>
        <rFont val="Browallia New"/>
        <family val="2"/>
      </rPr>
      <t>กระบะมีหลังคา 2 คัน + กระบะมีหลังคา 1 คัน</t>
    </r>
    <r>
      <rPr>
        <sz val="18"/>
        <color theme="1"/>
        <rFont val="Browallia New"/>
        <family val="2"/>
      </rPr>
      <t xml:space="preserve"> </t>
    </r>
  </si>
  <si>
    <t>07.45 น.</t>
  </si>
  <si>
    <t>ลำโพงล้อลาก 4 ตัว วิทยุสื่อสาร 10 ตัว</t>
  </si>
  <si>
    <t>- รถ 4WD คัน จอดรวมหน้าโรงงานทอผ้า</t>
  </si>
  <si>
    <t>รถตู้ 1 คัน รับ พี่นันท์ พี่พร บอส ไอทีถ่ายภาพ 2 คน หน้าอาคาร 2 ล่วงหน้าไปยังศูนย์ผลิตและจำหน่ายงานมือ</t>
  </si>
  <si>
    <t>07.30-08.30 น.</t>
  </si>
  <si>
    <t>ผังรถตู้วันที่ 8 สิงหาคม 2561</t>
  </si>
  <si>
    <t xml:space="preserve"> คันที่ 0</t>
  </si>
  <si>
    <t>นายสิทธิศักดิ์ (นอภ.)</t>
  </si>
  <si>
    <t>คุณณรงค์</t>
  </si>
  <si>
    <t>พ.ต.อ.ก่ำแก้ว (ผกก.)</t>
  </si>
  <si>
    <t>พ.อ.สุพรรณ (ผู้พันคิม)</t>
  </si>
  <si>
    <t>คันที่ 1</t>
  </si>
  <si>
    <t>นก 8888</t>
  </si>
  <si>
    <t>พี่สมรส</t>
  </si>
  <si>
    <t>ธวัชชัย</t>
  </si>
  <si>
    <t>MFLF</t>
  </si>
  <si>
    <t>MFLF ยานยนต์</t>
  </si>
  <si>
    <t>ร.ต.ต.วรพงษ์(กำนัน)</t>
  </si>
  <si>
    <t>นายราชันย์ (หัวหน้าเกษตรที่สูง)</t>
  </si>
  <si>
    <t xml:space="preserve">นายศราวุธ </t>
  </si>
  <si>
    <t>นายวิสูตร์</t>
  </si>
  <si>
    <t>นายพงศธร</t>
  </si>
  <si>
    <t>(สาธารณสุขอำเภอ)</t>
  </si>
  <si>
    <t xml:space="preserve"> (เกษตรอำเภอ)</t>
  </si>
  <si>
    <t>ปศุสัตว์อำเภอ</t>
  </si>
  <si>
    <t>นายไมตรี (ปลัดอ.แม่อาย)</t>
  </si>
  <si>
    <t>นายชาตรี</t>
  </si>
  <si>
    <t>นายวรเดช(ไฟฟ้า)</t>
  </si>
  <si>
    <t>ผู้จัดการ ธกส.</t>
  </si>
  <si>
    <t xml:space="preserve"> คันที่ 2</t>
  </si>
  <si>
    <t>นก 9999</t>
  </si>
  <si>
    <t>ลุงยงค์</t>
  </si>
  <si>
    <t>วิชัย</t>
  </si>
  <si>
    <t xml:space="preserve">นางสาวเยาวธิดา </t>
  </si>
  <si>
    <t>นางสาวจงลักษณ์</t>
  </si>
  <si>
    <t>รองนายก อบต.</t>
  </si>
  <si>
    <t>นางสุรีย์มาศ</t>
  </si>
  <si>
    <t>นางสาวอรรัมภา</t>
  </si>
  <si>
    <t>นางศิรพัชร์ (ผอ.กศน.)</t>
  </si>
  <si>
    <t>พัฒนาการอำเภอ</t>
  </si>
  <si>
    <t>ประมงอำเภอ</t>
  </si>
  <si>
    <t>นางสาวศศิธร</t>
  </si>
  <si>
    <t xml:space="preserve">นางสาวอนุชิดา </t>
  </si>
  <si>
    <t>นางดวงกมล</t>
  </si>
  <si>
    <t>คันที่ 3</t>
  </si>
  <si>
    <t>กิตติ</t>
  </si>
  <si>
    <t>ขจรศักดิ์</t>
  </si>
  <si>
    <t>ร.ท.จุมพต (รอง ศบ.พมพ.)</t>
  </si>
  <si>
    <t>นายสิทธิพันธุ์</t>
  </si>
  <si>
    <t>ร.ต.อ.สุทัศน์</t>
  </si>
  <si>
    <t>นักวิชาการส่งเสริมการเกษตรชำนาญการ</t>
  </si>
  <si>
    <t>รองสารวัตร  ตชด. 334</t>
  </si>
  <si>
    <t>ส.ต.อ.ณรงค์</t>
  </si>
  <si>
    <t>นายไพโรจน์</t>
  </si>
  <si>
    <t>จ.ส.อ.สุชาติ</t>
  </si>
  <si>
    <t>ปลัดอบต.ท่าตอน</t>
  </si>
  <si>
    <t>ผู้ช่วยปศุสัตว์อำเภอ</t>
  </si>
  <si>
    <t>ศูนย์ประสานงานห้วยส้าน</t>
  </si>
  <si>
    <t>นายพงศ์อมร</t>
  </si>
  <si>
    <t>ร.ต.อ.บุญรุ่ง</t>
  </si>
  <si>
    <t>ร.ต.บัญชา</t>
  </si>
  <si>
    <t>ครู-กศน.</t>
  </si>
  <si>
    <t>รอง สวป. สภ.แม่อาย</t>
  </si>
  <si>
    <t>หัวหน้า สยกฯ ทหารพราน</t>
  </si>
  <si>
    <t>คันที่ 4</t>
  </si>
  <si>
    <t xml:space="preserve">พี่หนุ่ม </t>
  </si>
  <si>
    <t>อนันต์</t>
  </si>
  <si>
    <t>นายพนา</t>
  </si>
  <si>
    <t>นายการุณ</t>
  </si>
  <si>
    <t>นายสมชาย</t>
  </si>
  <si>
    <t>ผู้ช่วยผู้ใหญ่บ้าน หมู่ 13</t>
  </si>
  <si>
    <t>ผู้ช่วยผู้ใหญ่บ้าน หมู่ 9</t>
  </si>
  <si>
    <t>ผู้ช่วยผู้ใหญ่บ้าน หมู่ 10</t>
  </si>
  <si>
    <t>นายสุรัตน์</t>
  </si>
  <si>
    <t>นายพรชัย</t>
  </si>
  <si>
    <t>ผู้ใหญ่บ้าน หมู่ 13</t>
  </si>
  <si>
    <t xml:space="preserve">ว่าที่ ร.ต.สุทิน </t>
  </si>
  <si>
    <t>นายอาโซ</t>
  </si>
  <si>
    <t>นายยุทธชัย</t>
  </si>
  <si>
    <t>ผู้ช่วยผู้ใหญ่บ้าน หมู่ 11</t>
  </si>
  <si>
    <t>คันที่ 5</t>
  </si>
  <si>
    <t>นก 8899</t>
  </si>
  <si>
    <t>นายทวี</t>
  </si>
  <si>
    <t>คัมภีร์</t>
  </si>
  <si>
    <t>นายสมศักดิ์</t>
  </si>
  <si>
    <t>นายปะแส</t>
  </si>
  <si>
    <t>นายดวงแก้ว</t>
  </si>
  <si>
    <t>นายเรวัตร</t>
  </si>
  <si>
    <t>นายปัญญา</t>
  </si>
  <si>
    <t>ผู้ใหญ่บ้านหมู่ 9</t>
  </si>
  <si>
    <t>ผู้ใหญ่บ้านหมู่ 10</t>
  </si>
  <si>
    <t>นายชิษนุพงศ์</t>
  </si>
  <si>
    <t>นายศักดิ์ณรงค์</t>
  </si>
  <si>
    <t>นายวีระพันธ์</t>
  </si>
  <si>
    <t>นวก.ศึกษาปฏิบัติการ</t>
  </si>
  <si>
    <t>วิศกรโยธาชำนาญการ</t>
  </si>
  <si>
    <t>คันที่ 6</t>
  </si>
  <si>
    <t>36-0031</t>
  </si>
  <si>
    <t>ภุชพรทิพย์</t>
  </si>
  <si>
    <t>ลุงอ้าย</t>
  </si>
  <si>
    <t>นายทนนท์</t>
  </si>
  <si>
    <t>นายสุพจน์</t>
  </si>
  <si>
    <t>ส.อบต. หมู่ 9</t>
  </si>
  <si>
    <t>ส.อบต. หมู่ 13</t>
  </si>
  <si>
    <t>นายวรเมธ</t>
  </si>
  <si>
    <t>นายสมบูรณ์</t>
  </si>
  <si>
    <t>ส.อบต. หมู่ 10</t>
  </si>
  <si>
    <t>คันที่ 15</t>
  </si>
  <si>
    <t>6 กบ 9486</t>
  </si>
  <si>
    <t>ไอที1</t>
  </si>
  <si>
    <t>วรวุฒิ</t>
  </si>
  <si>
    <t>ไอที 2</t>
  </si>
  <si>
    <t>ผังรถ 4WD วันที่ 8 สิงหาคม 2561</t>
  </si>
  <si>
    <t xml:space="preserve"> คันที่ 1 </t>
  </si>
  <si>
    <t xml:space="preserve">คันที่ 2 </t>
  </si>
  <si>
    <t>6 กน 2676</t>
  </si>
  <si>
    <t>พ.ต.ท.ธนัท (ผู้บังคับ ตชด. 334)</t>
  </si>
  <si>
    <t xml:space="preserve">คันที่ 3 </t>
  </si>
  <si>
    <t>6 กน  2669</t>
  </si>
  <si>
    <t>นายวิสูตร์ (เกษตรอำเภอ)</t>
  </si>
  <si>
    <t xml:space="preserve"> คันที่ 4</t>
  </si>
  <si>
    <t>กก 9999</t>
  </si>
  <si>
    <t xml:space="preserve">คันที่ 5 </t>
  </si>
  <si>
    <t>กล 5666</t>
  </si>
  <si>
    <t>นายศราวุธ (สาธารณสุขอำเภอ)</t>
  </si>
  <si>
    <t>พงษ์ศักดิ์</t>
  </si>
  <si>
    <t xml:space="preserve"> คันที่ 6 </t>
  </si>
  <si>
    <t>กบ 620</t>
  </si>
  <si>
    <t>เปรม</t>
  </si>
  <si>
    <t xml:space="preserve">คันที่ 7 </t>
  </si>
  <si>
    <t>7กต 3023</t>
  </si>
  <si>
    <t>พยุงศักดิ์</t>
  </si>
  <si>
    <t xml:space="preserve">คันที่ 8 </t>
  </si>
  <si>
    <t>7 กต 3028</t>
  </si>
  <si>
    <t xml:space="preserve">คันที่ 9 </t>
  </si>
  <si>
    <t>7 กต 3029</t>
  </si>
  <si>
    <t>คันที่ 10</t>
  </si>
  <si>
    <t>7 กต 2961</t>
  </si>
  <si>
    <t>คันที่ 11</t>
  </si>
  <si>
    <t>7 กต 2960</t>
  </si>
  <si>
    <t xml:space="preserve">คันที่ 12 </t>
  </si>
  <si>
    <t>6 กบ 9448</t>
  </si>
  <si>
    <t>วัชระ</t>
  </si>
  <si>
    <t>ครู - กศน.</t>
  </si>
  <si>
    <t>คันที่ 13</t>
  </si>
  <si>
    <t>คันที่ 14</t>
  </si>
  <si>
    <t>6 กบ 9400</t>
  </si>
  <si>
    <t>พลวัฒน์</t>
  </si>
  <si>
    <t>6 กบ 9548</t>
  </si>
  <si>
    <t>สมชาติ</t>
  </si>
  <si>
    <t>08.35-10.35 น.</t>
  </si>
  <si>
    <t xml:space="preserve">*** คณะ 53 + เจ้าหน้าที่รับคณะ 10 ท่าน  +  พขร. 8 ท่าน =  รวม 68 ท่าน </t>
  </si>
  <si>
    <t>สรุปรายชื่อรับคณะ ส่วนราชการ ผู้ปฎิบัติงานพื้นที่โครงการร้อยใจรักษ์ อำเภอแม่อาย จังหวัดเชียงใหม่</t>
  </si>
  <si>
    <t xml:space="preserve">  วันพุธ ที่ 8 เดือนสิงหาคม พ.ศ.2561  เวลา 14.00 น.- 15.30 น. ณ ห้องประชุม อบต.แม่ฟ้าหลวง</t>
  </si>
  <si>
    <t>ที่</t>
  </si>
  <si>
    <t>ชื่อ -</t>
  </si>
  <si>
    <t>วรัญชิตกุล</t>
  </si>
  <si>
    <t>นายก อบต.แม่ฟ้าหลวง</t>
  </si>
  <si>
    <t>จีน</t>
  </si>
  <si>
    <t>081-784 8868</t>
  </si>
  <si>
    <t>รองนายก อบต.แม่ฟ้าหลวง</t>
  </si>
  <si>
    <t>080-131 6954</t>
  </si>
  <si>
    <t>นายสุภาพ</t>
  </si>
  <si>
    <t>ตาสามดี</t>
  </si>
  <si>
    <t>เลขาฯ นายก อบต.แม่ฟ้าหลวง</t>
  </si>
  <si>
    <t>ลั๊วะ</t>
  </si>
  <si>
    <t xml:space="preserve"> 091-395 1530</t>
  </si>
  <si>
    <t>นายเผ่าพันธ์ธิน</t>
  </si>
  <si>
    <t>ธรรมบัณทิตย์</t>
  </si>
  <si>
    <t>ปลัด อบต.แม่ฟ้าหลวง</t>
  </si>
  <si>
    <t xml:space="preserve"> 081-881 5996</t>
  </si>
  <si>
    <t>รองประธานสภา อบต.แม่ฟ้าหลวง</t>
  </si>
  <si>
    <t>ลื้อ</t>
  </si>
  <si>
    <t xml:space="preserve"> 086-915 1653</t>
  </si>
  <si>
    <t>ส.อบต. ม.3</t>
  </si>
  <si>
    <t xml:space="preserve"> 082-189 3564</t>
  </si>
  <si>
    <t>นายรัชพล</t>
  </si>
  <si>
    <t>วิเศษเพิ่มพร</t>
  </si>
  <si>
    <t>ส.อบต. ม.10</t>
  </si>
  <si>
    <t xml:space="preserve"> 085-038 0028</t>
  </si>
  <si>
    <t>น.ส.ศุภรัตน์</t>
  </si>
  <si>
    <t>จะพือ</t>
  </si>
  <si>
    <t xml:space="preserve"> ส.อบต. ม.5</t>
  </si>
  <si>
    <t xml:space="preserve"> 089-854 8787</t>
  </si>
  <si>
    <t>สุขนภาสวัสดิ์</t>
  </si>
  <si>
    <t>กลุ่มพัฒนาสตรีตำบลแม่ฟ้าหลวง</t>
  </si>
  <si>
    <t>นายสุนันต์ทา</t>
  </si>
  <si>
    <t>แซ่บู๊</t>
  </si>
  <si>
    <t>กลุ่มสหกรณ์ชาดอยตุง</t>
  </si>
  <si>
    <t xml:space="preserve"> 086-911 2589</t>
  </si>
  <si>
    <t>นายทรงยศ</t>
  </si>
  <si>
    <t>วิเศษขจรศักดิ์</t>
  </si>
  <si>
    <t>กลุ่มวิสาหกิจชุมชน</t>
  </si>
  <si>
    <t>090-893 3440</t>
  </si>
  <si>
    <t>นายไพศาล</t>
  </si>
  <si>
    <t>บรรพตวิจิตร</t>
  </si>
  <si>
    <t>สารวัตรกำนันตำบลแม่ฟ้าหลวง</t>
  </si>
  <si>
    <t xml:space="preserve"> 089-997 6890</t>
  </si>
  <si>
    <t>นายพิชัย</t>
  </si>
  <si>
    <t>ผู้ใหญ่บ้าน ม.7</t>
  </si>
  <si>
    <t xml:space="preserve"> 082-039 5575</t>
  </si>
  <si>
    <t>นายประทีป</t>
  </si>
  <si>
    <t>ตาละปุง</t>
  </si>
  <si>
    <t>แพทย์ประจำตำบลแม่ฟ้าหลวง</t>
  </si>
  <si>
    <t>093-134-5783</t>
  </si>
  <si>
    <t xml:space="preserve"> - ผอ.กองช่างฯ</t>
  </si>
  <si>
    <t xml:space="preserve"> - หัวหน้าสำนักปลัด</t>
  </si>
  <si>
    <t xml:space="preserve"> - ผอ.กองคลังฯ</t>
  </si>
  <si>
    <t xml:space="preserve"> - นิติกร</t>
  </si>
  <si>
    <t xml:space="preserve"> - ผอ.กองการศึกษา</t>
  </si>
  <si>
    <t>พี่นันท์</t>
  </si>
  <si>
    <t>พี่พร</t>
  </si>
  <si>
    <t>ส่วนล่วงหน้า</t>
  </si>
  <si>
    <t>ทีมถ่ายทำ</t>
  </si>
  <si>
    <t>รายชื่อห้องพักคณะส่วนราชการ พื้นที่โครงการร้อยใจรักษ์ อ.แม่อาย จังหวัดเชียงใหม่</t>
  </si>
  <si>
    <t>นายสิทธิพันธุ์ คันธฬิกา -นักวิชาการส่งเสริมการเกษตรชำนาญการพิเศษ</t>
  </si>
  <si>
    <t>พี่หนุ่ม ปปส.</t>
  </si>
  <si>
    <t>รถ 4WD คันที่ 8-15 : พี่พร พี่อี้</t>
  </si>
  <si>
    <t>รถ 4WD คันที่ 1-7 : พี่นันท์ พี่ปั๊ป</t>
  </si>
  <si>
    <t>- 08.35-09.05 น. รถ 4WD คันที่ 1-7 เข้าโรงงานทอผ้า รถ 4WD คันที่ 8-15 เข้าโรงงานกระดาษสา</t>
  </si>
  <si>
    <t>- 09.05-09.35 น. รถ 4WD คันที่ 8-15 เข้าโรงงานทอผ้า รถ 4WD คันที่ 1-7 เข้าโรงงานทอผ้า</t>
  </si>
  <si>
    <t>- 09.35-10.05 น. รถตู้คันที่ 1-3 เข้าโรงงานคั่วกาแฟ รถตู้คันที่ 4-6 เข้าโรงงานเซรามิค (เบรคตั้งหน้าโรงคั่ว)</t>
  </si>
  <si>
    <t>- 10.05-10.35 น. รถตู้คันที่ 4-6 เข้าโรงงานคั่วกาแฟ รถตู้คันที่ 1-3 เข้าโรงงานเซรามิค</t>
  </si>
  <si>
    <t>บอส : เซ็นเตอร์</t>
  </si>
  <si>
    <t>บอส ล่วงหน้าไปยังนวุติไซต์ 1</t>
  </si>
  <si>
    <t>รายการอาหารคณะชาวบ้านและอสพ. โครงการร้อยใจรักษ์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</si>
</sst>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Browallia New"/>
      <family val="2"/>
    </font>
    <font>
      <sz val="20"/>
      <color theme="1"/>
      <name val="Browallia New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Browallia New"/>
      <family val="2"/>
    </font>
    <font>
      <sz val="18"/>
      <color theme="1"/>
      <name val="Browallia New"/>
      <family val="2"/>
    </font>
    <font>
      <b/>
      <sz val="18"/>
      <color theme="1"/>
      <name val="Browallia New"/>
      <family val="2"/>
    </font>
    <font>
      <b/>
      <u/>
      <sz val="20"/>
      <color rgb="FF0000FF"/>
      <name val="Browallia New"/>
      <family val="2"/>
    </font>
    <font>
      <sz val="14"/>
      <name val="Browallia New"/>
      <family val="2"/>
    </font>
    <font>
      <b/>
      <u/>
      <sz val="20"/>
      <color rgb="FFFF0000"/>
      <name val="Browallia New"/>
      <family val="2"/>
    </font>
    <font>
      <b/>
      <sz val="20"/>
      <color rgb="FFFF0000"/>
      <name val="Browallia New"/>
      <family val="2"/>
    </font>
    <font>
      <b/>
      <sz val="20"/>
      <name val="Browallia New"/>
      <family val="2"/>
    </font>
    <font>
      <sz val="16"/>
      <name val="Browallia New"/>
      <family val="2"/>
    </font>
    <font>
      <sz val="20"/>
      <name val="Browallia New"/>
      <family val="2"/>
    </font>
    <font>
      <b/>
      <sz val="20"/>
      <color rgb="FF3333FF"/>
      <name val="Browallia New"/>
      <family val="2"/>
    </font>
    <font>
      <sz val="20"/>
      <color rgb="FFFF0000"/>
      <name val="Browallia New"/>
      <family val="2"/>
    </font>
    <font>
      <sz val="22"/>
      <color rgb="FFFF0000"/>
      <name val="Browallia New"/>
      <family val="2"/>
    </font>
    <font>
      <sz val="22"/>
      <name val="Browallia New"/>
      <family val="2"/>
    </font>
    <font>
      <sz val="14"/>
      <name val="Tahoma"/>
      <family val="2"/>
    </font>
    <font>
      <sz val="20"/>
      <color rgb="FF0000CC"/>
      <name val="Browallia New"/>
      <family val="2"/>
    </font>
    <font>
      <b/>
      <sz val="13"/>
      <color theme="1"/>
      <name val="Browallia New"/>
      <family val="2"/>
    </font>
    <font>
      <b/>
      <u/>
      <sz val="13"/>
      <color theme="1"/>
      <name val="Browallia New"/>
      <family val="2"/>
    </font>
    <font>
      <b/>
      <sz val="13"/>
      <name val="Browallia New"/>
      <family val="2"/>
    </font>
    <font>
      <u/>
      <sz val="13"/>
      <color theme="1"/>
      <name val="Browallia New"/>
      <family val="2"/>
    </font>
    <font>
      <sz val="13"/>
      <color theme="1"/>
      <name val="Browallia New"/>
      <family val="2"/>
    </font>
    <font>
      <sz val="13"/>
      <name val="Browallia New"/>
      <family val="2"/>
    </font>
    <font>
      <sz val="13"/>
      <color indexed="8"/>
      <name val="Browallia New"/>
      <family val="2"/>
    </font>
    <font>
      <sz val="10"/>
      <name val="Arial"/>
      <family val="2"/>
    </font>
    <font>
      <b/>
      <sz val="16"/>
      <color theme="1"/>
      <name val="Browallia New"/>
      <family val="2"/>
    </font>
    <font>
      <b/>
      <sz val="16"/>
      <color indexed="8"/>
      <name val="Browallia New"/>
      <family val="2"/>
    </font>
    <font>
      <sz val="16"/>
      <color rgb="FFFF0000"/>
      <name val="Browallia New"/>
      <family val="2"/>
    </font>
    <font>
      <sz val="16"/>
      <color rgb="FF002060"/>
      <name val="Browallia New"/>
      <family val="2"/>
    </font>
    <font>
      <b/>
      <u/>
      <sz val="18"/>
      <name val="Browallia New"/>
      <family val="2"/>
    </font>
    <font>
      <b/>
      <u/>
      <sz val="18"/>
      <color rgb="FFFF0000"/>
      <name val="Browallia New"/>
      <family val="2"/>
    </font>
    <font>
      <b/>
      <sz val="18"/>
      <color rgb="FFFF0000"/>
      <name val="Browallia New"/>
      <family val="2"/>
    </font>
    <font>
      <b/>
      <sz val="18"/>
      <color indexed="8"/>
      <name val="Browallia New"/>
      <family val="2"/>
    </font>
    <font>
      <b/>
      <sz val="18"/>
      <name val="Browallia New"/>
      <family val="2"/>
    </font>
    <font>
      <sz val="18"/>
      <name val="Browallia New"/>
      <family val="2"/>
    </font>
    <font>
      <sz val="18"/>
      <color rgb="FF3333FF"/>
      <name val="Browallia New"/>
      <family val="2"/>
    </font>
    <font>
      <sz val="18"/>
      <color rgb="FF0033CC"/>
      <name val="Browallia New"/>
      <family val="2"/>
    </font>
    <font>
      <b/>
      <sz val="11"/>
      <color theme="1"/>
      <name val="Calibri"/>
      <family val="2"/>
      <scheme val="minor"/>
    </font>
    <font>
      <sz val="11"/>
      <color theme="1"/>
      <name val="Adobe Garamond Pro Bold"/>
      <family val="1"/>
    </font>
    <font>
      <b/>
      <sz val="20"/>
      <color theme="1"/>
      <name val="Adobe Garamond Pro Bold"/>
      <family val="1"/>
    </font>
    <font>
      <sz val="20"/>
      <color theme="1"/>
      <name val="Adobe Garamond Pro Bold"/>
      <family val="1"/>
    </font>
    <font>
      <b/>
      <sz val="18"/>
      <color theme="1"/>
      <name val="Adobe Garamond Pro Bold"/>
      <family val="1"/>
    </font>
    <font>
      <sz val="18"/>
      <color theme="1"/>
      <name val="Adobe Garamond Pro Bold"/>
      <family val="1"/>
    </font>
    <font>
      <sz val="16"/>
      <color theme="1"/>
      <name val="Adobe Garamond Pro Bold"/>
      <family val="1"/>
    </font>
    <font>
      <b/>
      <sz val="36"/>
      <color rgb="FF460000"/>
      <name val="Adobe Garamond Pro Bold"/>
      <family val="1"/>
    </font>
    <font>
      <b/>
      <sz val="36"/>
      <color theme="1"/>
      <name val="Adobe Garamond Pro Bold"/>
      <family val="1"/>
    </font>
    <font>
      <b/>
      <sz val="24"/>
      <color theme="1"/>
      <name val="Adobe Garamond Pro Bold"/>
      <family val="1"/>
    </font>
    <font>
      <b/>
      <sz val="14"/>
      <color rgb="FFFF0000"/>
      <name val="Browallia New"/>
      <family val="2"/>
    </font>
    <font>
      <sz val="14"/>
      <color theme="1"/>
      <name val="Browallia New"/>
      <family val="2"/>
    </font>
    <font>
      <sz val="14"/>
      <color rgb="FFFF0000"/>
      <name val="Browallia New"/>
      <family val="2"/>
    </font>
    <font>
      <sz val="12"/>
      <color theme="1"/>
      <name val="Browallia New"/>
      <family val="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u/>
      <sz val="16"/>
      <color theme="1"/>
      <name val="Angsana New"/>
      <family val="1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</borders>
  <cellStyleXfs count="10">
    <xf numFmtId="0" fontId="0" fillId="0" borderId="0"/>
    <xf numFmtId="0" fontId="4" fillId="0" borderId="0"/>
    <xf numFmtId="0" fontId="4" fillId="0" borderId="0"/>
    <xf numFmtId="0" fontId="7" fillId="0" borderId="0"/>
    <xf numFmtId="0" fontId="31" fillId="0" borderId="0"/>
    <xf numFmtId="0" fontId="31" fillId="0" borderId="0"/>
    <xf numFmtId="0" fontId="3" fillId="0" borderId="0"/>
    <xf numFmtId="0" fontId="2" fillId="0" borderId="0"/>
    <xf numFmtId="0" fontId="7" fillId="0" borderId="0"/>
    <xf numFmtId="0" fontId="1" fillId="0" borderId="0"/>
  </cellStyleXfs>
  <cellXfs count="402">
    <xf numFmtId="0" fontId="0" fillId="0" borderId="0" xfId="0"/>
    <xf numFmtId="0" fontId="6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1" xfId="0" applyFont="1" applyBorder="1" applyAlignment="1"/>
    <xf numFmtId="0" fontId="6" fillId="0" borderId="2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9" fillId="0" borderId="0" xfId="0" applyFont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10" fillId="4" borderId="1" xfId="0" applyFont="1" applyFill="1" applyBorder="1"/>
    <xf numFmtId="0" fontId="10" fillId="4" borderId="1" xfId="0" applyFont="1" applyFill="1" applyBorder="1" applyAlignment="1">
      <alignment horizontal="center"/>
    </xf>
    <xf numFmtId="0" fontId="24" fillId="0" borderId="0" xfId="1" applyFont="1" applyFill="1"/>
    <xf numFmtId="15" fontId="25" fillId="0" borderId="6" xfId="1" applyNumberFormat="1" applyFont="1" applyFill="1" applyBorder="1" applyAlignment="1">
      <alignment horizontal="left"/>
    </xf>
    <xf numFmtId="0" fontId="24" fillId="0" borderId="0" xfId="1" applyFont="1" applyFill="1" applyBorder="1" applyAlignment="1">
      <alignment horizontal="center"/>
    </xf>
    <xf numFmtId="0" fontId="24" fillId="0" borderId="6" xfId="1" applyFont="1" applyFill="1" applyBorder="1" applyAlignment="1">
      <alignment horizontal="center"/>
    </xf>
    <xf numFmtId="0" fontId="24" fillId="0" borderId="6" xfId="1" applyFont="1" applyFill="1" applyBorder="1" applyAlignment="1">
      <alignment horizontal="center" vertical="top"/>
    </xf>
    <xf numFmtId="0" fontId="24" fillId="0" borderId="0" xfId="1" applyFont="1" applyFill="1" applyAlignment="1">
      <alignment wrapText="1"/>
    </xf>
    <xf numFmtId="0" fontId="26" fillId="0" borderId="1" xfId="1" applyFont="1" applyFill="1" applyBorder="1" applyAlignment="1">
      <alignment horizontal="center" vertical="top"/>
    </xf>
    <xf numFmtId="0" fontId="26" fillId="0" borderId="2" xfId="1" applyFont="1" applyFill="1" applyBorder="1" applyAlignment="1">
      <alignment horizontal="center"/>
    </xf>
    <xf numFmtId="0" fontId="26" fillId="0" borderId="20" xfId="1" applyFont="1" applyFill="1" applyBorder="1" applyAlignment="1">
      <alignment horizontal="center"/>
    </xf>
    <xf numFmtId="0" fontId="26" fillId="0" borderId="1" xfId="1" applyFont="1" applyFill="1" applyBorder="1" applyAlignment="1">
      <alignment horizontal="center"/>
    </xf>
    <xf numFmtId="0" fontId="26" fillId="0" borderId="1" xfId="1" applyFont="1" applyFill="1" applyBorder="1" applyAlignment="1">
      <alignment horizontal="center" wrapText="1"/>
    </xf>
    <xf numFmtId="0" fontId="26" fillId="0" borderId="0" xfId="1" applyFont="1" applyFill="1" applyBorder="1" applyAlignment="1">
      <alignment horizontal="center"/>
    </xf>
    <xf numFmtId="0" fontId="27" fillId="0" borderId="2" xfId="1" applyFont="1" applyFill="1" applyBorder="1" applyAlignment="1">
      <alignment horizontal="left"/>
    </xf>
    <xf numFmtId="0" fontId="28" fillId="0" borderId="21" xfId="1" applyFont="1" applyFill="1" applyBorder="1"/>
    <xf numFmtId="0" fontId="24" fillId="0" borderId="21" xfId="1" applyFont="1" applyFill="1" applyBorder="1" applyAlignment="1">
      <alignment horizontal="center"/>
    </xf>
    <xf numFmtId="0" fontId="24" fillId="0" borderId="21" xfId="1" applyFont="1" applyFill="1" applyBorder="1" applyAlignment="1">
      <alignment horizontal="center" vertical="top"/>
    </xf>
    <xf numFmtId="0" fontId="28" fillId="0" borderId="21" xfId="1" applyFont="1" applyFill="1" applyBorder="1" applyAlignment="1">
      <alignment wrapText="1"/>
    </xf>
    <xf numFmtId="0" fontId="28" fillId="0" borderId="20" xfId="1" applyFont="1" applyFill="1" applyBorder="1"/>
    <xf numFmtId="0" fontId="28" fillId="0" borderId="0" xfId="1" applyFont="1" applyFill="1"/>
    <xf numFmtId="0" fontId="28" fillId="0" borderId="22" xfId="1" applyFont="1" applyFill="1" applyBorder="1" applyAlignment="1">
      <alignment horizontal="center" vertical="top"/>
    </xf>
    <xf numFmtId="0" fontId="28" fillId="0" borderId="23" xfId="1" applyFont="1" applyFill="1" applyBorder="1" applyAlignment="1">
      <alignment vertical="top"/>
    </xf>
    <xf numFmtId="0" fontId="28" fillId="0" borderId="24" xfId="1" applyFont="1" applyFill="1" applyBorder="1" applyAlignment="1">
      <alignment horizontal="left" vertical="top"/>
    </xf>
    <xf numFmtId="0" fontId="28" fillId="0" borderId="22" xfId="1" applyFont="1" applyFill="1" applyBorder="1" applyAlignment="1">
      <alignment horizontal="left" vertical="top" wrapText="1"/>
    </xf>
    <xf numFmtId="0" fontId="28" fillId="0" borderId="22" xfId="1" quotePrefix="1" applyFont="1" applyFill="1" applyBorder="1" applyAlignment="1">
      <alignment vertical="top" wrapText="1"/>
    </xf>
    <xf numFmtId="0" fontId="28" fillId="0" borderId="25" xfId="1" applyFont="1" applyFill="1" applyBorder="1" applyAlignment="1">
      <alignment horizontal="center" vertical="top"/>
    </xf>
    <xf numFmtId="0" fontId="28" fillId="0" borderId="27" xfId="1" applyFont="1" applyFill="1" applyBorder="1" applyAlignment="1">
      <alignment horizontal="left" vertical="top"/>
    </xf>
    <xf numFmtId="0" fontId="27" fillId="0" borderId="2" xfId="1" applyFont="1" applyFill="1" applyBorder="1" applyAlignment="1">
      <alignment horizontal="left" vertical="top"/>
    </xf>
    <xf numFmtId="0" fontId="28" fillId="0" borderId="21" xfId="1" applyFont="1" applyFill="1" applyBorder="1" applyAlignment="1">
      <alignment vertical="top"/>
    </xf>
    <xf numFmtId="0" fontId="28" fillId="0" borderId="21" xfId="1" applyFont="1" applyFill="1" applyBorder="1" applyAlignment="1">
      <alignment horizontal="left" vertical="top"/>
    </xf>
    <xf numFmtId="0" fontId="28" fillId="0" borderId="21" xfId="1" applyFont="1" applyFill="1" applyBorder="1" applyAlignment="1">
      <alignment horizontal="center" vertical="top"/>
    </xf>
    <xf numFmtId="0" fontId="28" fillId="0" borderId="21" xfId="1" applyFont="1" applyFill="1" applyBorder="1" applyAlignment="1">
      <alignment horizontal="left" vertical="top" wrapText="1"/>
    </xf>
    <xf numFmtId="0" fontId="28" fillId="0" borderId="21" xfId="1" quotePrefix="1" applyFont="1" applyFill="1" applyBorder="1" applyAlignment="1">
      <alignment vertical="top" wrapText="1"/>
    </xf>
    <xf numFmtId="0" fontId="28" fillId="0" borderId="21" xfId="1" applyFont="1" applyFill="1" applyBorder="1" applyAlignment="1">
      <alignment horizontal="left" vertical="center" wrapText="1"/>
    </xf>
    <xf numFmtId="0" fontId="28" fillId="0" borderId="28" xfId="1" applyFont="1" applyFill="1" applyBorder="1" applyAlignment="1">
      <alignment horizontal="center" vertical="top"/>
    </xf>
    <xf numFmtId="0" fontId="28" fillId="0" borderId="29" xfId="1" applyFont="1" applyFill="1" applyBorder="1" applyAlignment="1">
      <alignment horizontal="left" vertical="top"/>
    </xf>
    <xf numFmtId="0" fontId="28" fillId="0" borderId="30" xfId="1" applyFont="1" applyFill="1" applyBorder="1" applyAlignment="1">
      <alignment horizontal="left" vertical="top"/>
    </xf>
    <xf numFmtId="0" fontId="28" fillId="0" borderId="28" xfId="1" applyFont="1" applyFill="1" applyBorder="1" applyAlignment="1">
      <alignment horizontal="left" vertical="top" wrapText="1"/>
    </xf>
    <xf numFmtId="0" fontId="28" fillId="0" borderId="28" xfId="1" quotePrefix="1" applyFont="1" applyFill="1" applyBorder="1" applyAlignment="1">
      <alignment vertical="top" wrapText="1"/>
    </xf>
    <xf numFmtId="0" fontId="28" fillId="0" borderId="4" xfId="1" quotePrefix="1" applyFont="1" applyFill="1" applyBorder="1" applyAlignment="1">
      <alignment vertical="top" wrapText="1"/>
    </xf>
    <xf numFmtId="0" fontId="28" fillId="0" borderId="0" xfId="1" applyFont="1" applyFill="1" applyBorder="1"/>
    <xf numFmtId="0" fontId="28" fillId="0" borderId="31" xfId="1" applyFont="1" applyFill="1" applyBorder="1" applyAlignment="1">
      <alignment horizontal="center" vertical="top"/>
    </xf>
    <xf numFmtId="0" fontId="28" fillId="0" borderId="32" xfId="1" applyFont="1" applyFill="1" applyBorder="1" applyAlignment="1">
      <alignment vertical="top"/>
    </xf>
    <xf numFmtId="0" fontId="28" fillId="0" borderId="33" xfId="1" applyFont="1" applyFill="1" applyBorder="1" applyAlignment="1">
      <alignment vertical="top"/>
    </xf>
    <xf numFmtId="0" fontId="28" fillId="0" borderId="31" xfId="1" applyFont="1" applyFill="1" applyBorder="1" applyAlignment="1">
      <alignment vertical="top"/>
    </xf>
    <xf numFmtId="0" fontId="29" fillId="0" borderId="31" xfId="1" applyFont="1" applyFill="1" applyBorder="1" applyAlignment="1">
      <alignment horizontal="center" vertical="top" wrapText="1"/>
    </xf>
    <xf numFmtId="0" fontId="29" fillId="0" borderId="31" xfId="1" applyFont="1" applyBorder="1" applyAlignment="1">
      <alignment vertical="top" wrapText="1"/>
    </xf>
    <xf numFmtId="0" fontId="28" fillId="0" borderId="0" xfId="1" applyFont="1" applyFill="1" applyBorder="1" applyAlignment="1">
      <alignment vertical="top"/>
    </xf>
    <xf numFmtId="0" fontId="29" fillId="0" borderId="31" xfId="1" applyFont="1" applyFill="1" applyBorder="1" applyAlignment="1">
      <alignment horizontal="center" vertical="top"/>
    </xf>
    <xf numFmtId="0" fontId="28" fillId="7" borderId="31" xfId="1" applyFont="1" applyFill="1" applyBorder="1" applyAlignment="1">
      <alignment horizontal="center" vertical="top"/>
    </xf>
    <xf numFmtId="0" fontId="28" fillId="0" borderId="32" xfId="1" applyFont="1" applyFill="1" applyBorder="1" applyAlignment="1">
      <alignment horizontal="left" vertical="top"/>
    </xf>
    <xf numFmtId="0" fontId="28" fillId="0" borderId="33" xfId="1" applyFont="1" applyFill="1" applyBorder="1" applyAlignment="1">
      <alignment horizontal="left" vertical="top"/>
    </xf>
    <xf numFmtId="0" fontId="28" fillId="0" borderId="31" xfId="1" applyFont="1" applyFill="1" applyBorder="1" applyAlignment="1">
      <alignment horizontal="left" vertical="top" wrapText="1"/>
    </xf>
    <xf numFmtId="0" fontId="28" fillId="0" borderId="17" xfId="1" applyFont="1" applyFill="1" applyBorder="1" applyAlignment="1">
      <alignment vertical="top" wrapText="1"/>
    </xf>
    <xf numFmtId="0" fontId="29" fillId="0" borderId="32" xfId="1" applyFont="1" applyFill="1" applyBorder="1" applyAlignment="1">
      <alignment vertical="top"/>
    </xf>
    <xf numFmtId="0" fontId="29" fillId="0" borderId="33" xfId="1" applyFont="1" applyFill="1" applyBorder="1" applyAlignment="1">
      <alignment vertical="top"/>
    </xf>
    <xf numFmtId="0" fontId="29" fillId="0" borderId="31" xfId="1" applyFont="1" applyFill="1" applyBorder="1" applyAlignment="1">
      <alignment vertical="top" wrapText="1"/>
    </xf>
    <xf numFmtId="0" fontId="29" fillId="0" borderId="0" xfId="1" applyFont="1" applyFill="1" applyBorder="1"/>
    <xf numFmtId="0" fontId="28" fillId="0" borderId="6" xfId="1" applyFont="1" applyFill="1" applyBorder="1" applyAlignment="1">
      <alignment horizontal="left"/>
    </xf>
    <xf numFmtId="0" fontId="28" fillId="0" borderId="6" xfId="1" applyFont="1" applyFill="1" applyBorder="1" applyAlignment="1">
      <alignment horizontal="center"/>
    </xf>
    <xf numFmtId="0" fontId="28" fillId="0" borderId="6" xfId="1" applyFont="1" applyFill="1" applyBorder="1" applyAlignment="1">
      <alignment horizontal="left" vertical="top" wrapText="1"/>
    </xf>
    <xf numFmtId="0" fontId="28" fillId="0" borderId="6" xfId="1" applyFont="1" applyFill="1" applyBorder="1" applyAlignment="1">
      <alignment wrapText="1"/>
    </xf>
    <xf numFmtId="0" fontId="28" fillId="0" borderId="6" xfId="1" applyFont="1" applyFill="1" applyBorder="1"/>
    <xf numFmtId="0" fontId="28" fillId="0" borderId="0" xfId="1" applyFont="1" applyFill="1" applyAlignment="1">
      <alignment vertical="top"/>
    </xf>
    <xf numFmtId="0" fontId="28" fillId="0" borderId="32" xfId="1" applyFont="1" applyFill="1" applyBorder="1" applyAlignment="1">
      <alignment horizontal="left"/>
    </xf>
    <xf numFmtId="0" fontId="28" fillId="0" borderId="33" xfId="1" applyFont="1" applyFill="1" applyBorder="1" applyAlignment="1">
      <alignment horizontal="left"/>
    </xf>
    <xf numFmtId="0" fontId="28" fillId="0" borderId="31" xfId="1" applyFont="1" applyFill="1" applyBorder="1" applyAlignment="1">
      <alignment horizontal="center"/>
    </xf>
    <xf numFmtId="0" fontId="28" fillId="0" borderId="31" xfId="1" applyFont="1" applyFill="1" applyBorder="1" applyAlignment="1">
      <alignment wrapText="1"/>
    </xf>
    <xf numFmtId="0" fontId="28" fillId="0" borderId="28" xfId="1" applyFont="1" applyBorder="1" applyAlignment="1">
      <alignment horizontal="center" vertical="top"/>
    </xf>
    <xf numFmtId="0" fontId="29" fillId="0" borderId="28" xfId="1" applyFont="1" applyBorder="1" applyAlignment="1">
      <alignment horizontal="center" vertical="top"/>
    </xf>
    <xf numFmtId="0" fontId="29" fillId="0" borderId="28" xfId="1" applyFont="1" applyBorder="1" applyAlignment="1">
      <alignment vertical="top"/>
    </xf>
    <xf numFmtId="0" fontId="29" fillId="0" borderId="28" xfId="1" applyFont="1" applyFill="1" applyBorder="1" applyAlignment="1">
      <alignment horizontal="center" vertical="top"/>
    </xf>
    <xf numFmtId="0" fontId="29" fillId="0" borderId="28" xfId="1" applyFont="1" applyBorder="1" applyAlignment="1">
      <alignment vertical="top" wrapText="1"/>
    </xf>
    <xf numFmtId="0" fontId="28" fillId="0" borderId="31" xfId="1" applyFont="1" applyFill="1" applyBorder="1" applyAlignment="1">
      <alignment vertical="top" wrapText="1"/>
    </xf>
    <xf numFmtId="0" fontId="28" fillId="0" borderId="17" xfId="1" applyFont="1" applyFill="1" applyBorder="1" applyAlignment="1">
      <alignment horizontal="left" vertical="top" wrapText="1"/>
    </xf>
    <xf numFmtId="0" fontId="28" fillId="0" borderId="0" xfId="1" applyFont="1" applyFill="1" applyBorder="1" applyAlignment="1">
      <alignment horizontal="center"/>
    </xf>
    <xf numFmtId="0" fontId="28" fillId="0" borderId="0" xfId="1" applyFont="1" applyFill="1" applyBorder="1" applyAlignment="1">
      <alignment wrapText="1"/>
    </xf>
    <xf numFmtId="0" fontId="28" fillId="0" borderId="22" xfId="1" applyFont="1" applyFill="1" applyBorder="1" applyAlignment="1">
      <alignment vertical="top" wrapText="1"/>
    </xf>
    <xf numFmtId="0" fontId="28" fillId="0" borderId="17" xfId="1" quotePrefix="1" applyFont="1" applyFill="1" applyBorder="1" applyAlignment="1">
      <alignment horizontal="left" vertical="top" wrapText="1"/>
    </xf>
    <xf numFmtId="0" fontId="30" fillId="0" borderId="32" xfId="1" applyFont="1" applyFill="1" applyBorder="1" applyAlignment="1">
      <alignment vertical="top"/>
    </xf>
    <xf numFmtId="0" fontId="30" fillId="0" borderId="33" xfId="1" applyFont="1" applyFill="1" applyBorder="1" applyAlignment="1">
      <alignment vertical="top"/>
    </xf>
    <xf numFmtId="0" fontId="30" fillId="0" borderId="31" xfId="1" applyFont="1" applyFill="1" applyBorder="1" applyAlignment="1">
      <alignment horizontal="center" vertical="top"/>
    </xf>
    <xf numFmtId="0" fontId="30" fillId="0" borderId="31" xfId="1" applyFont="1" applyBorder="1" applyAlignment="1">
      <alignment vertical="top" wrapText="1"/>
    </xf>
    <xf numFmtId="0" fontId="28" fillId="0" borderId="28" xfId="1" applyFont="1" applyFill="1" applyBorder="1" applyAlignment="1">
      <alignment vertical="top" wrapText="1"/>
    </xf>
    <xf numFmtId="0" fontId="28" fillId="0" borderId="26" xfId="1" applyFont="1" applyFill="1" applyBorder="1" applyAlignment="1">
      <alignment horizontal="left" vertical="top"/>
    </xf>
    <xf numFmtId="0" fontId="8" fillId="0" borderId="0" xfId="4" applyFont="1" applyAlignment="1">
      <alignment vertical="center"/>
    </xf>
    <xf numFmtId="0" fontId="32" fillId="3" borderId="1" xfId="4" applyFont="1" applyFill="1" applyBorder="1" applyAlignment="1">
      <alignment horizontal="center" vertical="center"/>
    </xf>
    <xf numFmtId="0" fontId="33" fillId="3" borderId="1" xfId="5" applyFont="1" applyFill="1" applyBorder="1" applyAlignment="1">
      <alignment horizontal="center" vertical="center"/>
    </xf>
    <xf numFmtId="0" fontId="8" fillId="0" borderId="0" xfId="4" applyFont="1" applyFill="1" applyAlignment="1">
      <alignment vertical="center"/>
    </xf>
    <xf numFmtId="0" fontId="34" fillId="0" borderId="4" xfId="5" applyFont="1" applyFill="1" applyBorder="1" applyAlignment="1">
      <alignment horizontal="center" vertical="center" wrapText="1"/>
    </xf>
    <xf numFmtId="0" fontId="34" fillId="0" borderId="3" xfId="5" applyFont="1" applyFill="1" applyBorder="1" applyAlignment="1">
      <alignment horizontal="center" vertical="center" wrapText="1"/>
    </xf>
    <xf numFmtId="0" fontId="35" fillId="0" borderId="4" xfId="5" applyFont="1" applyFill="1" applyBorder="1" applyAlignment="1">
      <alignment horizontal="center" vertical="center" wrapText="1"/>
    </xf>
    <xf numFmtId="0" fontId="8" fillId="0" borderId="0" xfId="4" applyFont="1" applyAlignment="1">
      <alignment horizontal="center" vertical="center"/>
    </xf>
    <xf numFmtId="0" fontId="28" fillId="0" borderId="3" xfId="1" applyFont="1" applyBorder="1" applyAlignment="1">
      <alignment horizontal="center" vertical="top"/>
    </xf>
    <xf numFmtId="0" fontId="28" fillId="0" borderId="25" xfId="1" applyFont="1" applyFill="1" applyBorder="1" applyAlignment="1">
      <alignment vertical="top" wrapText="1"/>
    </xf>
    <xf numFmtId="0" fontId="28" fillId="0" borderId="3" xfId="1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center"/>
    </xf>
    <xf numFmtId="0" fontId="6" fillId="0" borderId="37" xfId="0" applyFont="1" applyBorder="1" applyAlignment="1">
      <alignment horizontal="center"/>
    </xf>
    <xf numFmtId="0" fontId="39" fillId="9" borderId="2" xfId="0" applyFont="1" applyFill="1" applyBorder="1" applyAlignment="1">
      <alignment horizontal="center" vertical="center" wrapText="1"/>
    </xf>
    <xf numFmtId="0" fontId="39" fillId="9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41" fillId="0" borderId="17" xfId="0" applyFont="1" applyFill="1" applyBorder="1" applyAlignment="1">
      <alignment horizontal="right" vertical="top"/>
    </xf>
    <xf numFmtId="0" fontId="9" fillId="0" borderId="0" xfId="0" applyFont="1" applyBorder="1"/>
    <xf numFmtId="0" fontId="41" fillId="0" borderId="17" xfId="0" quotePrefix="1" applyFont="1" applyBorder="1" applyAlignment="1">
      <alignment horizontal="right"/>
    </xf>
    <xf numFmtId="0" fontId="41" fillId="0" borderId="17" xfId="0" applyFont="1" applyFill="1" applyBorder="1" applyAlignment="1">
      <alignment horizontal="center" vertical="top"/>
    </xf>
    <xf numFmtId="0" fontId="41" fillId="0" borderId="17" xfId="0" applyFont="1" applyFill="1" applyBorder="1" applyAlignment="1">
      <alignment horizontal="right" vertical="center"/>
    </xf>
    <xf numFmtId="0" fontId="9" fillId="0" borderId="17" xfId="0" applyFont="1" applyBorder="1"/>
    <xf numFmtId="0" fontId="41" fillId="0" borderId="0" xfId="0" quotePrefix="1" applyFont="1" applyBorder="1"/>
    <xf numFmtId="0" fontId="41" fillId="0" borderId="17" xfId="0" applyFont="1" applyFill="1" applyBorder="1" applyAlignment="1">
      <alignment horizontal="right" vertical="center" wrapText="1"/>
    </xf>
    <xf numFmtId="0" fontId="41" fillId="0" borderId="16" xfId="0" applyFont="1" applyFill="1" applyBorder="1" applyAlignment="1">
      <alignment horizontal="right"/>
    </xf>
    <xf numFmtId="0" fontId="41" fillId="0" borderId="16" xfId="0" applyFont="1" applyFill="1" applyBorder="1" applyAlignment="1">
      <alignment horizontal="right" vertical="center"/>
    </xf>
    <xf numFmtId="0" fontId="9" fillId="0" borderId="17" xfId="0" applyFont="1" applyBorder="1" applyAlignment="1">
      <alignment horizontal="right"/>
    </xf>
    <xf numFmtId="0" fontId="41" fillId="0" borderId="17" xfId="0" applyFont="1" applyFill="1" applyBorder="1" applyAlignment="1">
      <alignment horizontal="center" vertical="center"/>
    </xf>
    <xf numFmtId="0" fontId="41" fillId="0" borderId="3" xfId="0" applyFont="1" applyFill="1" applyBorder="1" applyAlignment="1">
      <alignment horizontal="center" vertical="center"/>
    </xf>
    <xf numFmtId="0" fontId="41" fillId="0" borderId="17" xfId="0" applyFont="1" applyBorder="1" applyAlignment="1">
      <alignment horizontal="right"/>
    </xf>
    <xf numFmtId="0" fontId="41" fillId="0" borderId="17" xfId="0" applyFont="1" applyFill="1" applyBorder="1" applyAlignment="1">
      <alignment horizontal="left" vertical="top"/>
    </xf>
    <xf numFmtId="0" fontId="41" fillId="0" borderId="38" xfId="0" applyFont="1" applyBorder="1"/>
    <xf numFmtId="0" fontId="41" fillId="0" borderId="16" xfId="0" applyFont="1" applyFill="1" applyBorder="1" applyAlignment="1">
      <alignment horizontal="right" vertical="top"/>
    </xf>
    <xf numFmtId="0" fontId="42" fillId="0" borderId="17" xfId="0" applyFont="1" applyFill="1" applyBorder="1" applyAlignment="1">
      <alignment horizontal="left" vertical="top"/>
    </xf>
    <xf numFmtId="0" fontId="41" fillId="0" borderId="38" xfId="0" applyFont="1" applyBorder="1" applyAlignment="1">
      <alignment horizontal="right"/>
    </xf>
    <xf numFmtId="0" fontId="41" fillId="0" borderId="38" xfId="0" applyFont="1" applyFill="1" applyBorder="1" applyAlignment="1">
      <alignment horizontal="left"/>
    </xf>
    <xf numFmtId="0" fontId="41" fillId="0" borderId="38" xfId="0" applyFont="1" applyBorder="1" applyAlignment="1">
      <alignment horizontal="left"/>
    </xf>
    <xf numFmtId="0" fontId="41" fillId="0" borderId="38" xfId="0" applyFont="1" applyFill="1" applyBorder="1" applyAlignment="1">
      <alignment horizontal="right"/>
    </xf>
    <xf numFmtId="0" fontId="41" fillId="0" borderId="38" xfId="0" applyFont="1" applyBorder="1" applyAlignment="1">
      <alignment horizontal="right" vertical="center"/>
    </xf>
    <xf numFmtId="0" fontId="41" fillId="0" borderId="17" xfId="0" quotePrefix="1" applyFont="1" applyFill="1" applyBorder="1" applyAlignment="1">
      <alignment horizontal="left" vertical="top"/>
    </xf>
    <xf numFmtId="0" fontId="41" fillId="0" borderId="38" xfId="0" quotePrefix="1" applyFont="1" applyFill="1" applyBorder="1" applyAlignment="1">
      <alignment horizontal="left" vertical="top"/>
    </xf>
    <xf numFmtId="0" fontId="41" fillId="0" borderId="17" xfId="0" quotePrefix="1" applyFont="1" applyFill="1" applyBorder="1" applyAlignment="1">
      <alignment horizontal="right" vertical="top" wrapText="1"/>
    </xf>
    <xf numFmtId="0" fontId="41" fillId="0" borderId="38" xfId="0" quotePrefix="1" applyFont="1" applyFill="1" applyBorder="1" applyAlignment="1">
      <alignment horizontal="right" vertical="top"/>
    </xf>
    <xf numFmtId="0" fontId="9" fillId="0" borderId="17" xfId="0" applyFont="1" applyBorder="1" applyAlignment="1">
      <alignment horizontal="left"/>
    </xf>
    <xf numFmtId="0" fontId="41" fillId="0" borderId="35" xfId="0" applyFont="1" applyBorder="1" applyAlignment="1">
      <alignment horizontal="right"/>
    </xf>
    <xf numFmtId="0" fontId="43" fillId="0" borderId="35" xfId="0" quotePrefix="1" applyFont="1" applyFill="1" applyBorder="1" applyAlignment="1">
      <alignment horizontal="left" vertical="top"/>
    </xf>
    <xf numFmtId="0" fontId="43" fillId="0" borderId="3" xfId="0" quotePrefix="1" applyFont="1" applyFill="1" applyBorder="1" applyAlignment="1">
      <alignment horizontal="left" vertical="top"/>
    </xf>
    <xf numFmtId="0" fontId="41" fillId="0" borderId="36" xfId="0" applyFont="1" applyFill="1" applyBorder="1" applyAlignment="1">
      <alignment horizontal="center" vertical="top"/>
    </xf>
    <xf numFmtId="0" fontId="42" fillId="0" borderId="3" xfId="0" applyFont="1" applyFill="1" applyBorder="1" applyAlignment="1">
      <alignment horizontal="left" vertical="top"/>
    </xf>
    <xf numFmtId="0" fontId="41" fillId="0" borderId="0" xfId="0" quotePrefix="1" applyFont="1" applyBorder="1" applyAlignment="1">
      <alignment vertical="center"/>
    </xf>
    <xf numFmtId="0" fontId="9" fillId="0" borderId="16" xfId="0" applyFont="1" applyBorder="1"/>
    <xf numFmtId="0" fontId="0" fillId="0" borderId="17" xfId="0" applyBorder="1"/>
    <xf numFmtId="0" fontId="9" fillId="0" borderId="16" xfId="0" applyFont="1" applyBorder="1" applyAlignment="1">
      <alignment horizontal="right"/>
    </xf>
    <xf numFmtId="0" fontId="9" fillId="0" borderId="16" xfId="0" applyFont="1" applyBorder="1" applyAlignment="1">
      <alignment horizontal="right" vertical="top"/>
    </xf>
    <xf numFmtId="0" fontId="41" fillId="0" borderId="38" xfId="0" applyFont="1" applyBorder="1" applyAlignment="1">
      <alignment horizontal="right" vertical="top"/>
    </xf>
    <xf numFmtId="0" fontId="9" fillId="0" borderId="17" xfId="0" quotePrefix="1" applyFont="1" applyBorder="1" applyAlignment="1">
      <alignment horizontal="right"/>
    </xf>
    <xf numFmtId="0" fontId="3" fillId="0" borderId="5" xfId="6" applyBorder="1"/>
    <xf numFmtId="0" fontId="3" fillId="0" borderId="39" xfId="6" applyBorder="1"/>
    <xf numFmtId="0" fontId="3" fillId="0" borderId="34" xfId="6" applyBorder="1"/>
    <xf numFmtId="0" fontId="3" fillId="0" borderId="0" xfId="6"/>
    <xf numFmtId="0" fontId="3" fillId="0" borderId="38" xfId="6" applyBorder="1"/>
    <xf numFmtId="0" fontId="3" fillId="0" borderId="0" xfId="6" applyBorder="1"/>
    <xf numFmtId="0" fontId="3" fillId="0" borderId="16" xfId="6" applyBorder="1"/>
    <xf numFmtId="0" fontId="41" fillId="0" borderId="0" xfId="0" applyFont="1" applyBorder="1"/>
    <xf numFmtId="0" fontId="12" fillId="0" borderId="0" xfId="7" applyFont="1" applyAlignment="1">
      <alignment vertical="top"/>
    </xf>
    <xf numFmtId="0" fontId="15" fillId="5" borderId="8" xfId="7" applyFont="1" applyFill="1" applyBorder="1" applyAlignment="1">
      <alignment horizontal="center" vertical="top"/>
    </xf>
    <xf numFmtId="0" fontId="16" fillId="0" borderId="0" xfId="7" applyFont="1" applyAlignment="1">
      <alignment vertical="top"/>
    </xf>
    <xf numFmtId="0" fontId="15" fillId="6" borderId="15" xfId="7" applyFont="1" applyFill="1" applyBorder="1" applyAlignment="1">
      <alignment horizontal="center" vertical="top"/>
    </xf>
    <xf numFmtId="0" fontId="18" fillId="0" borderId="12" xfId="7" applyFont="1" applyBorder="1" applyAlignment="1">
      <alignment horizontal="center" vertical="top"/>
    </xf>
    <xf numFmtId="0" fontId="18" fillId="0" borderId="11" xfId="7" applyFont="1" applyBorder="1" applyAlignment="1">
      <alignment horizontal="center" vertical="top"/>
    </xf>
    <xf numFmtId="0" fontId="17" fillId="0" borderId="11" xfId="7" applyFont="1" applyBorder="1" applyAlignment="1">
      <alignment horizontal="center" vertical="top"/>
    </xf>
    <xf numFmtId="0" fontId="17" fillId="0" borderId="11" xfId="7" applyFont="1" applyFill="1" applyBorder="1" applyAlignment="1">
      <alignment horizontal="center" vertical="center"/>
    </xf>
    <xf numFmtId="0" fontId="17" fillId="0" borderId="11" xfId="7" applyFont="1" applyBorder="1" applyAlignment="1">
      <alignment horizontal="center" vertical="center"/>
    </xf>
    <xf numFmtId="0" fontId="17" fillId="0" borderId="11" xfId="7" applyFont="1" applyBorder="1" applyAlignment="1">
      <alignment horizontal="left" vertical="top"/>
    </xf>
    <xf numFmtId="0" fontId="19" fillId="0" borderId="11" xfId="7" applyFont="1" applyBorder="1" applyAlignment="1">
      <alignment horizontal="center" vertical="top"/>
    </xf>
    <xf numFmtId="0" fontId="20" fillId="0" borderId="11" xfId="7" applyFont="1" applyBorder="1" applyAlignment="1">
      <alignment horizontal="center" vertical="top" wrapText="1"/>
    </xf>
    <xf numFmtId="0" fontId="21" fillId="0" borderId="11" xfId="7" applyFont="1" applyBorder="1" applyAlignment="1">
      <alignment horizontal="left" vertical="top"/>
    </xf>
    <xf numFmtId="0" fontId="21" fillId="0" borderId="11" xfId="7" applyFont="1" applyBorder="1" applyAlignment="1">
      <alignment horizontal="center" vertical="center"/>
    </xf>
    <xf numFmtId="0" fontId="19" fillId="0" borderId="13" xfId="7" applyFont="1" applyBorder="1" applyAlignment="1">
      <alignment horizontal="center" vertical="top" wrapText="1"/>
    </xf>
    <xf numFmtId="0" fontId="22" fillId="0" borderId="16" xfId="7" applyFont="1" applyFill="1" applyBorder="1" applyAlignment="1">
      <alignment horizontal="center" vertical="center"/>
    </xf>
    <xf numFmtId="0" fontId="15" fillId="6" borderId="15" xfId="7" applyFont="1" applyFill="1" applyBorder="1" applyAlignment="1">
      <alignment horizontal="left" vertical="top"/>
    </xf>
    <xf numFmtId="0" fontId="18" fillId="0" borderId="18" xfId="7" applyFont="1" applyBorder="1" applyAlignment="1">
      <alignment horizontal="center" vertical="top"/>
    </xf>
    <xf numFmtId="0" fontId="18" fillId="0" borderId="14" xfId="7" applyFont="1" applyBorder="1" applyAlignment="1">
      <alignment horizontal="center" vertical="top"/>
    </xf>
    <xf numFmtId="0" fontId="17" fillId="0" borderId="11" xfId="7" applyFont="1" applyBorder="1" applyAlignment="1">
      <alignment horizontal="center" vertical="top" wrapText="1"/>
    </xf>
    <xf numFmtId="0" fontId="17" fillId="0" borderId="11" xfId="7" applyFont="1" applyBorder="1" applyAlignment="1">
      <alignment vertical="top"/>
    </xf>
    <xf numFmtId="0" fontId="23" fillId="0" borderId="11" xfId="7" applyFont="1" applyFill="1" applyBorder="1" applyAlignment="1">
      <alignment horizontal="center" vertical="center"/>
    </xf>
    <xf numFmtId="0" fontId="22" fillId="0" borderId="11" xfId="7" applyFont="1" applyFill="1" applyBorder="1" applyAlignment="1">
      <alignment horizontal="center" vertical="center"/>
    </xf>
    <xf numFmtId="0" fontId="17" fillId="0" borderId="0" xfId="7" applyFont="1" applyBorder="1" applyAlignment="1">
      <alignment horizontal="center" vertical="top" wrapText="1"/>
    </xf>
    <xf numFmtId="0" fontId="19" fillId="0" borderId="11" xfId="7" applyFont="1" applyBorder="1" applyAlignment="1">
      <alignment horizontal="center" vertical="top" wrapText="1"/>
    </xf>
    <xf numFmtId="0" fontId="14" fillId="0" borderId="11" xfId="7" applyFont="1" applyBorder="1" applyAlignment="1">
      <alignment vertical="center" wrapText="1"/>
    </xf>
    <xf numFmtId="0" fontId="17" fillId="0" borderId="13" xfId="7" applyFont="1" applyBorder="1" applyAlignment="1">
      <alignment horizontal="left" vertical="top"/>
    </xf>
    <xf numFmtId="0" fontId="17" fillId="0" borderId="13" xfId="7" applyFont="1" applyBorder="1" applyAlignment="1">
      <alignment vertical="top"/>
    </xf>
    <xf numFmtId="0" fontId="14" fillId="0" borderId="19" xfId="7" applyFont="1" applyBorder="1" applyAlignment="1">
      <alignment vertical="center" wrapText="1"/>
    </xf>
    <xf numFmtId="0" fontId="12" fillId="0" borderId="0" xfId="7" applyFont="1" applyAlignment="1">
      <alignment horizontal="center" vertical="top"/>
    </xf>
    <xf numFmtId="0" fontId="44" fillId="0" borderId="0" xfId="6" applyFont="1" applyAlignment="1">
      <alignment horizontal="center"/>
    </xf>
    <xf numFmtId="0" fontId="44" fillId="0" borderId="0" xfId="6" applyFont="1" applyBorder="1" applyAlignment="1">
      <alignment horizontal="center"/>
    </xf>
    <xf numFmtId="0" fontId="32" fillId="3" borderId="2" xfId="4" applyFont="1" applyFill="1" applyBorder="1" applyAlignment="1">
      <alignment vertical="center"/>
    </xf>
    <xf numFmtId="0" fontId="32" fillId="0" borderId="5" xfId="4" applyFont="1" applyFill="1" applyBorder="1" applyAlignment="1">
      <alignment vertical="center"/>
    </xf>
    <xf numFmtId="0" fontId="32" fillId="0" borderId="35" xfId="4" applyFont="1" applyFill="1" applyBorder="1" applyAlignment="1">
      <alignment vertical="center"/>
    </xf>
    <xf numFmtId="0" fontId="5" fillId="0" borderId="0" xfId="0" applyFont="1" applyBorder="1" applyAlignment="1"/>
    <xf numFmtId="0" fontId="6" fillId="0" borderId="2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/>
    <xf numFmtId="0" fontId="6" fillId="0" borderId="0" xfId="0" applyFont="1" applyBorder="1" applyAlignment="1">
      <alignment horizontal="left"/>
    </xf>
    <xf numFmtId="0" fontId="6" fillId="0" borderId="0" xfId="0" applyFont="1" applyBorder="1"/>
    <xf numFmtId="0" fontId="41" fillId="0" borderId="0" xfId="0" applyFont="1" applyFill="1" applyBorder="1" applyAlignment="1">
      <alignment horizontal="right" vertical="top"/>
    </xf>
    <xf numFmtId="0" fontId="41" fillId="0" borderId="38" xfId="0" quotePrefix="1" applyFont="1" applyFill="1" applyBorder="1" applyAlignment="1">
      <alignment horizontal="left"/>
    </xf>
    <xf numFmtId="0" fontId="41" fillId="0" borderId="38" xfId="0" quotePrefix="1" applyFont="1" applyBorder="1" applyAlignment="1">
      <alignment horizontal="left"/>
    </xf>
    <xf numFmtId="0" fontId="9" fillId="0" borderId="38" xfId="0" quotePrefix="1" applyFont="1" applyBorder="1" applyAlignment="1">
      <alignment horizontal="left"/>
    </xf>
    <xf numFmtId="0" fontId="28" fillId="0" borderId="17" xfId="1" quotePrefix="1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/>
    </xf>
    <xf numFmtId="0" fontId="32" fillId="0" borderId="4" xfId="4" applyFont="1" applyFill="1" applyBorder="1" applyAlignment="1">
      <alignment horizontal="center" vertical="center"/>
    </xf>
    <xf numFmtId="0" fontId="32" fillId="0" borderId="3" xfId="4" applyFont="1" applyFill="1" applyBorder="1" applyAlignment="1">
      <alignment horizontal="center" vertical="center"/>
    </xf>
    <xf numFmtId="0" fontId="17" fillId="11" borderId="11" xfId="7" applyFont="1" applyFill="1" applyBorder="1" applyAlignment="1">
      <alignment horizontal="center" vertical="top"/>
    </xf>
    <xf numFmtId="0" fontId="17" fillId="11" borderId="11" xfId="7" applyFont="1" applyFill="1" applyBorder="1" applyAlignment="1">
      <alignment horizontal="center" vertical="center"/>
    </xf>
    <xf numFmtId="0" fontId="12" fillId="0" borderId="14" xfId="7" applyFont="1" applyBorder="1" applyAlignment="1">
      <alignment vertical="top"/>
    </xf>
    <xf numFmtId="0" fontId="17" fillId="0" borderId="0" xfId="7" applyFont="1" applyBorder="1" applyAlignment="1">
      <alignment vertical="top"/>
    </xf>
    <xf numFmtId="0" fontId="12" fillId="0" borderId="0" xfId="7" applyFont="1" applyBorder="1" applyAlignment="1">
      <alignment vertical="top"/>
    </xf>
    <xf numFmtId="0" fontId="21" fillId="0" borderId="0" xfId="7" applyFont="1" applyBorder="1" applyAlignment="1">
      <alignment vertical="top"/>
    </xf>
    <xf numFmtId="0" fontId="22" fillId="0" borderId="40" xfId="7" applyFont="1" applyBorder="1" applyAlignment="1">
      <alignment horizontal="center" vertical="center"/>
    </xf>
    <xf numFmtId="0" fontId="17" fillId="0" borderId="14" xfId="7" applyFont="1" applyBorder="1" applyAlignment="1">
      <alignment vertical="top"/>
    </xf>
    <xf numFmtId="0" fontId="17" fillId="0" borderId="18" xfId="7" applyFont="1" applyBorder="1" applyAlignment="1">
      <alignment horizontal="center" vertical="top"/>
    </xf>
    <xf numFmtId="0" fontId="22" fillId="0" borderId="41" xfId="7" applyFont="1" applyBorder="1" applyAlignment="1">
      <alignment horizontal="center" vertical="center"/>
    </xf>
    <xf numFmtId="0" fontId="19" fillId="0" borderId="42" xfId="7" applyFont="1" applyBorder="1" applyAlignment="1">
      <alignment horizontal="center" vertical="top"/>
    </xf>
    <xf numFmtId="0" fontId="5" fillId="0" borderId="0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/>
    </xf>
    <xf numFmtId="0" fontId="6" fillId="0" borderId="1" xfId="0" quotePrefix="1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vertical="top"/>
    </xf>
    <xf numFmtId="0" fontId="6" fillId="0" borderId="1" xfId="0" quotePrefix="1" applyFont="1" applyBorder="1" applyAlignment="1">
      <alignment horizontal="left"/>
    </xf>
    <xf numFmtId="0" fontId="6" fillId="0" borderId="1" xfId="0" quotePrefix="1" applyFont="1" applyFill="1" applyBorder="1" applyAlignment="1">
      <alignment horizontal="center"/>
    </xf>
    <xf numFmtId="0" fontId="6" fillId="0" borderId="1" xfId="0" quotePrefix="1" applyFont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/>
    </xf>
    <xf numFmtId="0" fontId="6" fillId="0" borderId="2" xfId="0" quotePrefix="1" applyFont="1" applyFill="1" applyBorder="1" applyAlignment="1">
      <alignment horizontal="left"/>
    </xf>
    <xf numFmtId="0" fontId="6" fillId="0" borderId="17" xfId="0" applyFont="1" applyFill="1" applyBorder="1" applyAlignment="1">
      <alignment horizontal="left"/>
    </xf>
    <xf numFmtId="0" fontId="6" fillId="0" borderId="16" xfId="0" applyFont="1" applyFill="1" applyBorder="1" applyAlignment="1">
      <alignment horizontal="left"/>
    </xf>
    <xf numFmtId="0" fontId="6" fillId="0" borderId="0" xfId="0" quotePrefix="1" applyFont="1" applyFill="1" applyBorder="1" applyAlignment="1">
      <alignment horizontal="left"/>
    </xf>
    <xf numFmtId="0" fontId="5" fillId="8" borderId="17" xfId="0" applyFont="1" applyFill="1" applyBorder="1" applyAlignment="1">
      <alignment horizontal="center"/>
    </xf>
    <xf numFmtId="0" fontId="5" fillId="8" borderId="16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6" fillId="0" borderId="34" xfId="0" applyFont="1" applyBorder="1" applyAlignment="1">
      <alignment horizontal="center"/>
    </xf>
    <xf numFmtId="0" fontId="6" fillId="0" borderId="17" xfId="0" applyFont="1" applyBorder="1" applyAlignment="1">
      <alignment horizontal="left"/>
    </xf>
    <xf numFmtId="0" fontId="6" fillId="0" borderId="16" xfId="0" applyFont="1" applyBorder="1" applyAlignment="1">
      <alignment horizontal="center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/>
    <xf numFmtId="0" fontId="19" fillId="0" borderId="0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36" xfId="0" applyFont="1" applyBorder="1" applyAlignment="1">
      <alignment horizontal="center"/>
    </xf>
    <xf numFmtId="0" fontId="6" fillId="0" borderId="0" xfId="0" applyFont="1" applyFill="1" applyAlignment="1">
      <alignment horizontal="left"/>
    </xf>
    <xf numFmtId="0" fontId="30" fillId="0" borderId="29" xfId="1" applyFont="1" applyFill="1" applyBorder="1" applyAlignment="1">
      <alignment vertical="top"/>
    </xf>
    <xf numFmtId="0" fontId="30" fillId="0" borderId="30" xfId="1" applyFont="1" applyFill="1" applyBorder="1" applyAlignment="1">
      <alignment vertical="top"/>
    </xf>
    <xf numFmtId="0" fontId="30" fillId="0" borderId="28" xfId="1" applyFont="1" applyFill="1" applyBorder="1" applyAlignment="1">
      <alignment horizontal="center" vertical="top"/>
    </xf>
    <xf numFmtId="0" fontId="29" fillId="0" borderId="28" xfId="1" applyFont="1" applyFill="1" applyBorder="1" applyAlignment="1">
      <alignment vertical="top" wrapText="1"/>
    </xf>
    <xf numFmtId="0" fontId="30" fillId="0" borderId="28" xfId="1" applyFont="1" applyBorder="1" applyAlignment="1">
      <alignment vertical="top" wrapText="1"/>
    </xf>
    <xf numFmtId="0" fontId="45" fillId="0" borderId="0" xfId="8" applyFont="1"/>
    <xf numFmtId="0" fontId="45" fillId="0" borderId="43" xfId="8" applyFont="1" applyBorder="1"/>
    <xf numFmtId="0" fontId="46" fillId="0" borderId="44" xfId="8" applyFont="1" applyBorder="1" applyAlignment="1">
      <alignment horizontal="center"/>
    </xf>
    <xf numFmtId="0" fontId="47" fillId="0" borderId="0" xfId="8" applyFont="1"/>
    <xf numFmtId="0" fontId="48" fillId="0" borderId="44" xfId="8" applyFont="1" applyBorder="1" applyAlignment="1">
      <alignment horizontal="center" vertical="center"/>
    </xf>
    <xf numFmtId="0" fontId="49" fillId="0" borderId="0" xfId="8" applyFont="1"/>
    <xf numFmtId="0" fontId="50" fillId="0" borderId="0" xfId="8" applyFont="1"/>
    <xf numFmtId="0" fontId="49" fillId="0" borderId="0" xfId="8" applyFont="1" applyAlignment="1">
      <alignment vertical="center"/>
    </xf>
    <xf numFmtId="0" fontId="49" fillId="0" borderId="43" xfId="8" applyFont="1" applyBorder="1"/>
    <xf numFmtId="0" fontId="47" fillId="0" borderId="0" xfId="8" applyFont="1" applyAlignment="1">
      <alignment vertical="center"/>
    </xf>
    <xf numFmtId="0" fontId="49" fillId="0" borderId="0" xfId="8" applyFont="1" applyBorder="1"/>
    <xf numFmtId="0" fontId="48" fillId="0" borderId="44" xfId="8" applyFont="1" applyBorder="1" applyAlignment="1">
      <alignment horizontal="center"/>
    </xf>
    <xf numFmtId="0" fontId="46" fillId="0" borderId="44" xfId="8" applyFont="1" applyBorder="1" applyAlignment="1">
      <alignment horizontal="center" vertical="center"/>
    </xf>
    <xf numFmtId="0" fontId="41" fillId="0" borderId="38" xfId="0" applyFont="1" applyFill="1" applyBorder="1" applyAlignment="1">
      <alignment horizontal="right" vertical="top"/>
    </xf>
    <xf numFmtId="0" fontId="9" fillId="0" borderId="38" xfId="0" quotePrefix="1" applyFont="1" applyBorder="1"/>
    <xf numFmtId="0" fontId="29" fillId="11" borderId="31" xfId="1" applyFont="1" applyFill="1" applyBorder="1" applyAlignment="1">
      <alignment horizontal="center" vertical="top"/>
    </xf>
    <xf numFmtId="0" fontId="28" fillId="11" borderId="31" xfId="1" applyFont="1" applyFill="1" applyBorder="1" applyAlignment="1">
      <alignment horizontal="center" vertical="top"/>
    </xf>
    <xf numFmtId="0" fontId="10" fillId="0" borderId="0" xfId="9" applyFont="1" applyFill="1" applyBorder="1"/>
    <xf numFmtId="0" fontId="32" fillId="0" borderId="0" xfId="9" applyFont="1" applyBorder="1"/>
    <xf numFmtId="0" fontId="8" fillId="0" borderId="0" xfId="9" applyFont="1" applyBorder="1" applyAlignment="1">
      <alignment horizontal="right"/>
    </xf>
    <xf numFmtId="0" fontId="8" fillId="0" borderId="0" xfId="9" applyFont="1" applyBorder="1"/>
    <xf numFmtId="0" fontId="8" fillId="0" borderId="0" xfId="9" applyFont="1" applyFill="1"/>
    <xf numFmtId="0" fontId="40" fillId="12" borderId="2" xfId="9" applyFont="1" applyFill="1" applyBorder="1"/>
    <xf numFmtId="0" fontId="10" fillId="12" borderId="21" xfId="9" quotePrefix="1" applyFont="1" applyFill="1" applyBorder="1"/>
    <xf numFmtId="0" fontId="10" fillId="12" borderId="20" xfId="9" applyFont="1" applyFill="1" applyBorder="1"/>
    <xf numFmtId="0" fontId="8" fillId="0" borderId="0" xfId="9" applyFont="1"/>
    <xf numFmtId="0" fontId="41" fillId="0" borderId="1" xfId="9" applyFont="1" applyFill="1" applyBorder="1" applyAlignment="1">
      <alignment horizontal="center" vertical="top"/>
    </xf>
    <xf numFmtId="0" fontId="9" fillId="0" borderId="1" xfId="9" applyFont="1" applyBorder="1" applyAlignment="1"/>
    <xf numFmtId="0" fontId="10" fillId="12" borderId="2" xfId="9" applyFont="1" applyFill="1" applyBorder="1"/>
    <xf numFmtId="0" fontId="10" fillId="12" borderId="20" xfId="9" applyFont="1" applyFill="1" applyBorder="1" applyAlignment="1">
      <alignment horizontal="right"/>
    </xf>
    <xf numFmtId="0" fontId="41" fillId="0" borderId="4" xfId="9" applyFont="1" applyFill="1" applyBorder="1" applyAlignment="1">
      <alignment horizontal="center"/>
    </xf>
    <xf numFmtId="0" fontId="9" fillId="0" borderId="4" xfId="9" applyFont="1" applyFill="1" applyBorder="1" applyAlignment="1"/>
    <xf numFmtId="0" fontId="54" fillId="0" borderId="3" xfId="9" applyFont="1" applyFill="1" applyBorder="1" applyAlignment="1">
      <alignment horizontal="center"/>
    </xf>
    <xf numFmtId="0" fontId="54" fillId="0" borderId="3" xfId="9" applyFont="1" applyFill="1" applyBorder="1" applyAlignment="1"/>
    <xf numFmtId="0" fontId="56" fillId="0" borderId="38" xfId="9" applyFont="1" applyFill="1" applyBorder="1" applyAlignment="1"/>
    <xf numFmtId="0" fontId="9" fillId="0" borderId="4" xfId="9" applyFont="1" applyBorder="1" applyAlignment="1">
      <alignment horizontal="center"/>
    </xf>
    <xf numFmtId="0" fontId="9" fillId="0" borderId="34" xfId="9" applyFont="1" applyBorder="1" applyAlignment="1">
      <alignment horizontal="center"/>
    </xf>
    <xf numFmtId="0" fontId="12" fillId="0" borderId="3" xfId="9" applyFont="1" applyFill="1" applyBorder="1" applyAlignment="1">
      <alignment horizontal="center"/>
    </xf>
    <xf numFmtId="0" fontId="12" fillId="0" borderId="36" xfId="9" applyFont="1" applyFill="1" applyBorder="1" applyAlignment="1">
      <alignment horizontal="center"/>
    </xf>
    <xf numFmtId="0" fontId="41" fillId="0" borderId="4" xfId="9" applyFont="1" applyBorder="1" applyAlignment="1">
      <alignment horizontal="center"/>
    </xf>
    <xf numFmtId="0" fontId="41" fillId="0" borderId="4" xfId="9" applyFont="1" applyBorder="1" applyAlignment="1">
      <alignment horizontal="center" vertical="top"/>
    </xf>
    <xf numFmtId="0" fontId="12" fillId="0" borderId="3" xfId="9" applyFont="1" applyBorder="1" applyAlignment="1">
      <alignment horizontal="center"/>
    </xf>
    <xf numFmtId="0" fontId="55" fillId="0" borderId="3" xfId="9" applyFont="1" applyFill="1" applyBorder="1" applyAlignment="1">
      <alignment horizontal="center" vertical="top"/>
    </xf>
    <xf numFmtId="0" fontId="55" fillId="0" borderId="0" xfId="9" applyFont="1" applyFill="1" applyBorder="1" applyAlignment="1"/>
    <xf numFmtId="0" fontId="55" fillId="0" borderId="3" xfId="9" applyFont="1" applyFill="1" applyBorder="1" applyAlignment="1">
      <alignment horizontal="center"/>
    </xf>
    <xf numFmtId="0" fontId="55" fillId="0" borderId="36" xfId="9" applyFont="1" applyFill="1" applyBorder="1" applyAlignment="1">
      <alignment horizontal="center"/>
    </xf>
    <xf numFmtId="0" fontId="55" fillId="0" borderId="0" xfId="9" applyFont="1" applyFill="1" applyBorder="1" applyAlignment="1">
      <alignment horizontal="center"/>
    </xf>
    <xf numFmtId="0" fontId="12" fillId="0" borderId="21" xfId="9" applyFont="1" applyBorder="1" applyAlignment="1">
      <alignment horizontal="center"/>
    </xf>
    <xf numFmtId="0" fontId="55" fillId="0" borderId="6" xfId="9" applyFont="1" applyFill="1" applyBorder="1" applyAlignment="1">
      <alignment horizontal="center"/>
    </xf>
    <xf numFmtId="0" fontId="8" fillId="0" borderId="0" xfId="9" applyFont="1" applyFill="1" applyBorder="1"/>
    <xf numFmtId="0" fontId="56" fillId="0" borderId="6" xfId="9" applyFont="1" applyFill="1" applyBorder="1" applyAlignment="1">
      <alignment horizontal="center"/>
    </xf>
    <xf numFmtId="0" fontId="56" fillId="0" borderId="6" xfId="9" applyFont="1" applyBorder="1" applyAlignment="1">
      <alignment horizontal="center"/>
    </xf>
    <xf numFmtId="0" fontId="8" fillId="0" borderId="4" xfId="9" applyFont="1" applyBorder="1"/>
    <xf numFmtId="0" fontId="8" fillId="0" borderId="3" xfId="9" applyFont="1" applyBorder="1"/>
    <xf numFmtId="0" fontId="8" fillId="0" borderId="4" xfId="9" applyFont="1" applyFill="1" applyBorder="1"/>
    <xf numFmtId="0" fontId="8" fillId="0" borderId="3" xfId="9" applyFont="1" applyFill="1" applyBorder="1"/>
    <xf numFmtId="0" fontId="55" fillId="0" borderId="0" xfId="9" applyFont="1" applyBorder="1" applyAlignment="1">
      <alignment horizontal="center"/>
    </xf>
    <xf numFmtId="0" fontId="54" fillId="0" borderId="3" xfId="9" applyFont="1" applyBorder="1" applyAlignment="1">
      <alignment horizontal="center"/>
    </xf>
    <xf numFmtId="0" fontId="55" fillId="0" borderId="21" xfId="9" applyFont="1" applyFill="1" applyBorder="1" applyAlignment="1">
      <alignment horizontal="center"/>
    </xf>
    <xf numFmtId="0" fontId="55" fillId="0" borderId="21" xfId="9" applyFont="1" applyBorder="1" applyAlignment="1">
      <alignment horizontal="center"/>
    </xf>
    <xf numFmtId="0" fontId="54" fillId="0" borderId="0" xfId="9" applyFont="1" applyFill="1" applyBorder="1" applyAlignment="1">
      <alignment horizontal="center"/>
    </xf>
    <xf numFmtId="0" fontId="59" fillId="0" borderId="0" xfId="0" applyFont="1"/>
    <xf numFmtId="0" fontId="58" fillId="0" borderId="2" xfId="0" applyFont="1" applyBorder="1" applyAlignment="1">
      <alignment horizontal="center"/>
    </xf>
    <xf numFmtId="0" fontId="58" fillId="0" borderId="2" xfId="0" applyFont="1" applyBorder="1" applyAlignment="1">
      <alignment horizontal="right"/>
    </xf>
    <xf numFmtId="0" fontId="58" fillId="0" borderId="20" xfId="0" applyFont="1" applyBorder="1" applyAlignment="1">
      <alignment horizontal="left"/>
    </xf>
    <xf numFmtId="0" fontId="58" fillId="0" borderId="21" xfId="0" applyFont="1" applyBorder="1" applyAlignment="1">
      <alignment horizontal="center"/>
    </xf>
    <xf numFmtId="0" fontId="58" fillId="0" borderId="1" xfId="0" applyFont="1" applyBorder="1" applyAlignment="1">
      <alignment horizontal="center"/>
    </xf>
    <xf numFmtId="0" fontId="58" fillId="0" borderId="20" xfId="0" applyFont="1" applyBorder="1" applyAlignment="1">
      <alignment horizontal="center"/>
    </xf>
    <xf numFmtId="0" fontId="59" fillId="0" borderId="2" xfId="0" applyFont="1" applyBorder="1" applyAlignment="1">
      <alignment horizontal="center"/>
    </xf>
    <xf numFmtId="0" fontId="59" fillId="0" borderId="2" xfId="0" applyFont="1" applyBorder="1"/>
    <xf numFmtId="0" fontId="59" fillId="0" borderId="20" xfId="0" applyFont="1" applyBorder="1"/>
    <xf numFmtId="0" fontId="59" fillId="0" borderId="21" xfId="0" applyFont="1" applyBorder="1" applyAlignment="1">
      <alignment horizontal="left"/>
    </xf>
    <xf numFmtId="0" fontId="59" fillId="0" borderId="1" xfId="0" applyFont="1" applyBorder="1" applyAlignment="1">
      <alignment horizontal="center"/>
    </xf>
    <xf numFmtId="0" fontId="59" fillId="0" borderId="20" xfId="0" applyFont="1" applyBorder="1" applyAlignment="1">
      <alignment horizontal="center"/>
    </xf>
    <xf numFmtId="0" fontId="59" fillId="0" borderId="1" xfId="0" applyFont="1" applyBorder="1" applyAlignment="1">
      <alignment horizontal="left"/>
    </xf>
    <xf numFmtId="0" fontId="59" fillId="0" borderId="2" xfId="0" applyFont="1" applyFill="1" applyBorder="1"/>
    <xf numFmtId="0" fontId="59" fillId="0" borderId="20" xfId="0" applyFont="1" applyFill="1" applyBorder="1"/>
    <xf numFmtId="0" fontId="59" fillId="0" borderId="21" xfId="0" applyFont="1" applyFill="1" applyBorder="1" applyAlignment="1">
      <alignment horizontal="left"/>
    </xf>
    <xf numFmtId="0" fontId="59" fillId="0" borderId="1" xfId="0" applyFont="1" applyFill="1" applyBorder="1" applyAlignment="1">
      <alignment horizontal="center"/>
    </xf>
    <xf numFmtId="0" fontId="59" fillId="0" borderId="20" xfId="0" applyFont="1" applyFill="1" applyBorder="1" applyAlignment="1">
      <alignment horizontal="center"/>
    </xf>
    <xf numFmtId="0" fontId="59" fillId="0" borderId="1" xfId="0" applyFont="1" applyFill="1" applyBorder="1" applyAlignment="1">
      <alignment horizontal="left"/>
    </xf>
    <xf numFmtId="0" fontId="59" fillId="0" borderId="0" xfId="0" applyFont="1" applyFill="1"/>
    <xf numFmtId="0" fontId="60" fillId="0" borderId="0" xfId="0" applyFont="1"/>
    <xf numFmtId="0" fontId="59" fillId="0" borderId="0" xfId="0" applyFont="1" applyAlignment="1">
      <alignment horizontal="left"/>
    </xf>
    <xf numFmtId="0" fontId="9" fillId="0" borderId="21" xfId="9" applyFont="1" applyBorder="1" applyAlignment="1"/>
    <xf numFmtId="0" fontId="9" fillId="0" borderId="21" xfId="9" applyFont="1" applyBorder="1" applyAlignment="1">
      <alignment horizontal="center"/>
    </xf>
    <xf numFmtId="0" fontId="41" fillId="0" borderId="21" xfId="9" applyFont="1" applyFill="1" applyBorder="1" applyAlignment="1">
      <alignment horizontal="center" vertical="top"/>
    </xf>
    <xf numFmtId="0" fontId="32" fillId="0" borderId="0" xfId="4" applyFont="1" applyBorder="1" applyAlignment="1">
      <alignment vertical="center"/>
    </xf>
    <xf numFmtId="0" fontId="32" fillId="0" borderId="6" xfId="4" applyFont="1" applyBorder="1" applyAlignment="1">
      <alignment vertical="center"/>
    </xf>
    <xf numFmtId="0" fontId="40" fillId="10" borderId="5" xfId="0" applyFont="1" applyFill="1" applyBorder="1" applyAlignment="1">
      <alignment horizontal="left" vertical="top"/>
    </xf>
    <xf numFmtId="0" fontId="40" fillId="10" borderId="39" xfId="0" applyFont="1" applyFill="1" applyBorder="1" applyAlignment="1">
      <alignment horizontal="left" vertical="top"/>
    </xf>
    <xf numFmtId="0" fontId="40" fillId="10" borderId="34" xfId="0" applyFont="1" applyFill="1" applyBorder="1" applyAlignment="1">
      <alignment horizontal="left" vertical="top"/>
    </xf>
    <xf numFmtId="0" fontId="9" fillId="0" borderId="17" xfId="0" applyFont="1" applyBorder="1" applyAlignment="1">
      <alignment horizontal="right" vertical="top" wrapText="1"/>
    </xf>
    <xf numFmtId="0" fontId="9" fillId="0" borderId="17" xfId="0" applyFont="1" applyBorder="1" applyAlignment="1">
      <alignment horizontal="right" vertical="top"/>
    </xf>
    <xf numFmtId="0" fontId="41" fillId="0" borderId="17" xfId="0" applyFont="1" applyFill="1" applyBorder="1" applyAlignment="1">
      <alignment horizontal="right" vertical="top" wrapText="1"/>
    </xf>
    <xf numFmtId="0" fontId="36" fillId="0" borderId="0" xfId="0" applyFont="1" applyFill="1" applyAlignment="1">
      <alignment horizontal="center"/>
    </xf>
    <xf numFmtId="0" fontId="37" fillId="0" borderId="0" xfId="0" applyFont="1" applyFill="1" applyAlignment="1">
      <alignment horizontal="center"/>
    </xf>
    <xf numFmtId="0" fontId="38" fillId="0" borderId="0" xfId="0" applyFont="1" applyFill="1" applyAlignment="1">
      <alignment horizontal="left"/>
    </xf>
    <xf numFmtId="0" fontId="37" fillId="0" borderId="0" xfId="0" applyFont="1" applyFill="1" applyAlignment="1">
      <alignment horizontal="left"/>
    </xf>
    <xf numFmtId="0" fontId="5" fillId="0" borderId="6" xfId="0" applyFont="1" applyBorder="1" applyAlignment="1">
      <alignment horizontal="center"/>
    </xf>
    <xf numFmtId="0" fontId="32" fillId="0" borderId="4" xfId="4" applyFont="1" applyFill="1" applyBorder="1" applyAlignment="1">
      <alignment horizontal="center" vertical="center"/>
    </xf>
    <xf numFmtId="0" fontId="32" fillId="0" borderId="3" xfId="4" applyFont="1" applyFill="1" applyBorder="1" applyAlignment="1">
      <alignment horizontal="center" vertical="center"/>
    </xf>
    <xf numFmtId="3" fontId="15" fillId="0" borderId="4" xfId="5" applyNumberFormat="1" applyFont="1" applyFill="1" applyBorder="1" applyAlignment="1">
      <alignment horizontal="center" vertical="center" wrapText="1"/>
    </xf>
    <xf numFmtId="3" fontId="15" fillId="0" borderId="3" xfId="5" applyNumberFormat="1" applyFont="1" applyFill="1" applyBorder="1" applyAlignment="1">
      <alignment horizontal="center" vertical="center" wrapText="1"/>
    </xf>
    <xf numFmtId="0" fontId="24" fillId="0" borderId="0" xfId="1" applyFont="1" applyFill="1" applyBorder="1" applyAlignment="1">
      <alignment horizontal="center"/>
    </xf>
    <xf numFmtId="0" fontId="58" fillId="0" borderId="0" xfId="0" applyFont="1" applyAlignment="1">
      <alignment horizontal="center"/>
    </xf>
    <xf numFmtId="0" fontId="58" fillId="0" borderId="6" xfId="0" applyFont="1" applyBorder="1" applyAlignment="1">
      <alignment horizontal="center"/>
    </xf>
    <xf numFmtId="0" fontId="11" fillId="0" borderId="0" xfId="7" applyFont="1" applyBorder="1" applyAlignment="1">
      <alignment horizontal="center" vertical="top"/>
    </xf>
    <xf numFmtId="0" fontId="13" fillId="0" borderId="0" xfId="7" applyFont="1" applyBorder="1" applyAlignment="1">
      <alignment horizontal="center" vertical="top"/>
    </xf>
    <xf numFmtId="0" fontId="14" fillId="0" borderId="7" xfId="7" applyFont="1" applyBorder="1" applyAlignment="1">
      <alignment horizontal="left" vertical="top"/>
    </xf>
    <xf numFmtId="0" fontId="15" fillId="6" borderId="9" xfId="7" applyFont="1" applyFill="1" applyBorder="1" applyAlignment="1">
      <alignment horizontal="left" vertical="top"/>
    </xf>
    <xf numFmtId="0" fontId="15" fillId="6" borderId="10" xfId="7" applyFont="1" applyFill="1" applyBorder="1" applyAlignment="1">
      <alignment horizontal="left" vertical="top"/>
    </xf>
    <xf numFmtId="0" fontId="49" fillId="0" borderId="44" xfId="8" applyFont="1" applyBorder="1" applyAlignment="1">
      <alignment horizontal="center" vertical="center"/>
    </xf>
    <xf numFmtId="0" fontId="49" fillId="0" borderId="45" xfId="8" applyFont="1" applyBorder="1" applyAlignment="1">
      <alignment horizontal="center" vertical="center"/>
    </xf>
    <xf numFmtId="0" fontId="9" fillId="0" borderId="5" xfId="9" applyFont="1" applyBorder="1" applyAlignment="1">
      <alignment horizontal="center"/>
    </xf>
    <xf numFmtId="0" fontId="9" fillId="0" borderId="34" xfId="9" applyFont="1" applyBorder="1" applyAlignment="1">
      <alignment horizontal="center"/>
    </xf>
    <xf numFmtId="0" fontId="55" fillId="0" borderId="35" xfId="9" applyFont="1" applyFill="1" applyBorder="1" applyAlignment="1">
      <alignment horizontal="center"/>
    </xf>
    <xf numFmtId="0" fontId="55" fillId="0" borderId="36" xfId="9" applyFont="1" applyFill="1" applyBorder="1" applyAlignment="1">
      <alignment horizontal="center"/>
    </xf>
    <xf numFmtId="0" fontId="9" fillId="0" borderId="5" xfId="9" applyFont="1" applyFill="1" applyBorder="1" applyAlignment="1">
      <alignment horizontal="center"/>
    </xf>
    <xf numFmtId="0" fontId="9" fillId="0" borderId="34" xfId="9" applyFont="1" applyFill="1" applyBorder="1" applyAlignment="1">
      <alignment horizontal="center"/>
    </xf>
    <xf numFmtId="0" fontId="10" fillId="0" borderId="34" xfId="9" applyFont="1" applyBorder="1" applyAlignment="1">
      <alignment horizontal="center"/>
    </xf>
    <xf numFmtId="0" fontId="55" fillId="0" borderId="6" xfId="9" applyFont="1" applyFill="1" applyBorder="1" applyAlignment="1">
      <alignment horizontal="center"/>
    </xf>
    <xf numFmtId="0" fontId="12" fillId="0" borderId="35" xfId="9" applyFont="1" applyFill="1" applyBorder="1" applyAlignment="1">
      <alignment horizontal="center"/>
    </xf>
    <xf numFmtId="0" fontId="12" fillId="0" borderId="36" xfId="9" applyFont="1" applyFill="1" applyBorder="1" applyAlignment="1">
      <alignment horizontal="center"/>
    </xf>
    <xf numFmtId="0" fontId="57" fillId="0" borderId="35" xfId="9" applyFont="1" applyFill="1" applyBorder="1" applyAlignment="1">
      <alignment horizontal="center"/>
    </xf>
    <xf numFmtId="0" fontId="57" fillId="0" borderId="36" xfId="9" applyFont="1" applyFill="1" applyBorder="1" applyAlignment="1">
      <alignment horizontal="center"/>
    </xf>
    <xf numFmtId="0" fontId="41" fillId="0" borderId="39" xfId="9" applyFont="1" applyBorder="1" applyAlignment="1">
      <alignment horizontal="center"/>
    </xf>
    <xf numFmtId="0" fontId="41" fillId="0" borderId="34" xfId="9" applyFont="1" applyBorder="1" applyAlignment="1">
      <alignment horizontal="center"/>
    </xf>
    <xf numFmtId="0" fontId="8" fillId="0" borderId="5" xfId="9" applyFont="1" applyBorder="1" applyAlignment="1">
      <alignment horizontal="center" vertical="top" wrapText="1"/>
    </xf>
    <xf numFmtId="0" fontId="8" fillId="0" borderId="34" xfId="9" applyFont="1" applyBorder="1" applyAlignment="1">
      <alignment horizontal="center" vertical="top" wrapText="1"/>
    </xf>
    <xf numFmtId="0" fontId="8" fillId="0" borderId="35" xfId="9" applyFont="1" applyBorder="1" applyAlignment="1">
      <alignment horizontal="center" vertical="top" wrapText="1"/>
    </xf>
    <xf numFmtId="0" fontId="8" fillId="0" borderId="36" xfId="9" applyFont="1" applyBorder="1" applyAlignment="1">
      <alignment horizontal="center" vertical="top" wrapText="1"/>
    </xf>
    <xf numFmtId="0" fontId="41" fillId="0" borderId="5" xfId="9" applyFont="1" applyBorder="1" applyAlignment="1">
      <alignment horizontal="center"/>
    </xf>
    <xf numFmtId="0" fontId="54" fillId="0" borderId="35" xfId="9" applyFont="1" applyFill="1" applyBorder="1" applyAlignment="1">
      <alignment horizontal="center"/>
    </xf>
    <xf numFmtId="0" fontId="54" fillId="0" borderId="36" xfId="9" applyFont="1" applyFill="1" applyBorder="1" applyAlignment="1">
      <alignment horizontal="center"/>
    </xf>
    <xf numFmtId="0" fontId="9" fillId="0" borderId="1" xfId="9" applyFont="1" applyBorder="1" applyAlignment="1">
      <alignment horizontal="center"/>
    </xf>
    <xf numFmtId="0" fontId="8" fillId="0" borderId="5" xfId="9" applyFont="1" applyBorder="1" applyAlignment="1">
      <alignment horizontal="center" wrapText="1"/>
    </xf>
    <xf numFmtId="0" fontId="8" fillId="0" borderId="34" xfId="9" applyFont="1" applyBorder="1" applyAlignment="1">
      <alignment horizontal="center" wrapText="1"/>
    </xf>
    <xf numFmtId="0" fontId="8" fillId="0" borderId="35" xfId="9" applyFont="1" applyBorder="1" applyAlignment="1">
      <alignment horizontal="center" wrapText="1"/>
    </xf>
    <xf numFmtId="0" fontId="8" fillId="0" borderId="36" xfId="9" applyFont="1" applyBorder="1" applyAlignment="1">
      <alignment horizontal="center" wrapText="1"/>
    </xf>
  </cellXfs>
  <cellStyles count="10">
    <cellStyle name="Normal" xfId="0" builtinId="0"/>
    <cellStyle name="Normal 2" xfId="1"/>
    <cellStyle name="Normal 2 2" xfId="5"/>
    <cellStyle name="Normal 2 3" xfId="7"/>
    <cellStyle name="Normal 2 4" xfId="9"/>
    <cellStyle name="Normal 2 5" xfId="3"/>
    <cellStyle name="Normal 3" xfId="2"/>
    <cellStyle name="Normal 4" xfId="4"/>
    <cellStyle name="Normal 5" xfId="6"/>
    <cellStyle name="Normal 8" xfId="8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79375</xdr:colOff>
      <xdr:row>1</xdr:row>
      <xdr:rowOff>0</xdr:rowOff>
    </xdr:from>
    <xdr:to>
      <xdr:col>11</xdr:col>
      <xdr:colOff>591253</xdr:colOff>
      <xdr:row>43</xdr:row>
      <xdr:rowOff>63501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206" r="4027" b="15563"/>
        <a:stretch/>
      </xdr:blipFill>
      <xdr:spPr>
        <a:xfrm>
          <a:off x="79375" y="190500"/>
          <a:ext cx="7147628" cy="80645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124619</xdr:rowOff>
    </xdr:from>
    <xdr:to>
      <xdr:col>8</xdr:col>
      <xdr:colOff>512326</xdr:colOff>
      <xdr:row>41</xdr:row>
      <xdr:rowOff>130969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3057"/>
          <a:ext cx="5433576" cy="7943850"/>
        </a:xfrm>
        <a:prstGeom prst="rect">
          <a:avLst/>
        </a:prstGeom>
      </xdr:spPr>
    </xdr:pic>
    <xdr:clientData/>
  </xdr:twoCellAnchor>
  <xdr:twoCellAnchor editAs="oneCell">
    <xdr:from>
      <xdr:col>9</xdr:col>
      <xdr:colOff>377895</xdr:colOff>
      <xdr:row>1</xdr:row>
      <xdr:rowOff>59530</xdr:rowOff>
    </xdr:from>
    <xdr:to>
      <xdr:col>18</xdr:col>
      <xdr:colOff>475304</xdr:colOff>
      <xdr:row>42</xdr:row>
      <xdr:rowOff>132555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14301" y="257968"/>
          <a:ext cx="5633816" cy="8208962"/>
        </a:xfrm>
        <a:prstGeom prst="rect">
          <a:avLst/>
        </a:prstGeom>
      </xdr:spPr>
    </xdr:pic>
    <xdr:clientData/>
  </xdr:twoCellAnchor>
  <xdr:twoCellAnchor editAs="oneCell">
    <xdr:from>
      <xdr:col>19</xdr:col>
      <xdr:colOff>190101</xdr:colOff>
      <xdr:row>0</xdr:row>
      <xdr:rowOff>111125</xdr:rowOff>
    </xdr:from>
    <xdr:to>
      <xdr:col>28</xdr:col>
      <xdr:colOff>395768</xdr:colOff>
      <xdr:row>42</xdr:row>
      <xdr:rowOff>164135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8070" y="111125"/>
          <a:ext cx="5742073" cy="83873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138596</xdr:colOff>
      <xdr:row>2</xdr:row>
      <xdr:rowOff>74819</xdr:rowOff>
    </xdr:from>
    <xdr:to>
      <xdr:col>3</xdr:col>
      <xdr:colOff>519596</xdr:colOff>
      <xdr:row>4</xdr:row>
      <xdr:rowOff>46245</xdr:rowOff>
    </xdr:to>
    <xdr:sp macro="" textlink="">
      <xdr:nvSpPr>
        <xdr:cNvPr id="5" name="Oval 4"/>
        <xdr:cNvSpPr/>
      </xdr:nvSpPr>
      <xdr:spPr>
        <a:xfrm>
          <a:off x="1960770" y="461341"/>
          <a:ext cx="381000" cy="357947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138596</xdr:colOff>
      <xdr:row>5</xdr:row>
      <xdr:rowOff>29128</xdr:rowOff>
    </xdr:from>
    <xdr:to>
      <xdr:col>3</xdr:col>
      <xdr:colOff>519596</xdr:colOff>
      <xdr:row>7</xdr:row>
      <xdr:rowOff>552</xdr:rowOff>
    </xdr:to>
    <xdr:sp macro="" textlink="">
      <xdr:nvSpPr>
        <xdr:cNvPr id="6" name="Oval 5"/>
        <xdr:cNvSpPr/>
      </xdr:nvSpPr>
      <xdr:spPr>
        <a:xfrm>
          <a:off x="1960770" y="995432"/>
          <a:ext cx="381000" cy="357946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19050</xdr:colOff>
      <xdr:row>2</xdr:row>
      <xdr:rowOff>28575</xdr:rowOff>
    </xdr:from>
    <xdr:to>
      <xdr:col>6</xdr:col>
      <xdr:colOff>600075</xdr:colOff>
      <xdr:row>19</xdr:row>
      <xdr:rowOff>165652</xdr:rowOff>
    </xdr:to>
    <xdr:sp macro="" textlink="">
      <xdr:nvSpPr>
        <xdr:cNvPr id="7" name="Rectangle 6"/>
        <xdr:cNvSpPr/>
      </xdr:nvSpPr>
      <xdr:spPr>
        <a:xfrm>
          <a:off x="2448615" y="415097"/>
          <a:ext cx="1795808" cy="3422512"/>
        </a:xfrm>
        <a:prstGeom prst="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1100"/>
            <a:t>โต๊ะกลาง</a:t>
          </a:r>
          <a:endParaRPr lang="en-US" sz="1100"/>
        </a:p>
      </xdr:txBody>
    </xdr:sp>
    <xdr:clientData/>
  </xdr:twoCellAnchor>
  <xdr:twoCellAnchor>
    <xdr:from>
      <xdr:col>3</xdr:col>
      <xdr:colOff>138596</xdr:colOff>
      <xdr:row>8</xdr:row>
      <xdr:rowOff>10491</xdr:rowOff>
    </xdr:from>
    <xdr:to>
      <xdr:col>3</xdr:col>
      <xdr:colOff>519596</xdr:colOff>
      <xdr:row>9</xdr:row>
      <xdr:rowOff>175177</xdr:rowOff>
    </xdr:to>
    <xdr:sp macro="" textlink="">
      <xdr:nvSpPr>
        <xdr:cNvPr id="8" name="Oval 7"/>
        <xdr:cNvSpPr/>
      </xdr:nvSpPr>
      <xdr:spPr>
        <a:xfrm>
          <a:off x="1960770" y="1556578"/>
          <a:ext cx="381000" cy="357947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133349</xdr:colOff>
      <xdr:row>10</xdr:row>
      <xdr:rowOff>185668</xdr:rowOff>
    </xdr:from>
    <xdr:to>
      <xdr:col>3</xdr:col>
      <xdr:colOff>514349</xdr:colOff>
      <xdr:row>12</xdr:row>
      <xdr:rowOff>157094</xdr:rowOff>
    </xdr:to>
    <xdr:sp macro="" textlink="">
      <xdr:nvSpPr>
        <xdr:cNvPr id="9" name="Oval 8"/>
        <xdr:cNvSpPr/>
      </xdr:nvSpPr>
      <xdr:spPr>
        <a:xfrm>
          <a:off x="1955523" y="2118277"/>
          <a:ext cx="381000" cy="357947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133350</xdr:colOff>
      <xdr:row>13</xdr:row>
      <xdr:rowOff>153780</xdr:rowOff>
    </xdr:from>
    <xdr:to>
      <xdr:col>3</xdr:col>
      <xdr:colOff>514350</xdr:colOff>
      <xdr:row>15</xdr:row>
      <xdr:rowOff>125204</xdr:rowOff>
    </xdr:to>
    <xdr:sp macro="" textlink="">
      <xdr:nvSpPr>
        <xdr:cNvPr id="10" name="Oval 9"/>
        <xdr:cNvSpPr/>
      </xdr:nvSpPr>
      <xdr:spPr>
        <a:xfrm>
          <a:off x="1955524" y="2666171"/>
          <a:ext cx="381000" cy="357946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119545</xdr:colOff>
      <xdr:row>16</xdr:row>
      <xdr:rowOff>159992</xdr:rowOff>
    </xdr:from>
    <xdr:to>
      <xdr:col>3</xdr:col>
      <xdr:colOff>500545</xdr:colOff>
      <xdr:row>18</xdr:row>
      <xdr:rowOff>131417</xdr:rowOff>
    </xdr:to>
    <xdr:sp macro="" textlink="">
      <xdr:nvSpPr>
        <xdr:cNvPr id="11" name="Oval 10"/>
        <xdr:cNvSpPr/>
      </xdr:nvSpPr>
      <xdr:spPr>
        <a:xfrm>
          <a:off x="1941719" y="3252166"/>
          <a:ext cx="381000" cy="357947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311979</xdr:colOff>
      <xdr:row>20</xdr:row>
      <xdr:rowOff>61017</xdr:rowOff>
    </xdr:from>
    <xdr:to>
      <xdr:col>5</xdr:col>
      <xdr:colOff>83379</xdr:colOff>
      <xdr:row>22</xdr:row>
      <xdr:rowOff>32442</xdr:rowOff>
    </xdr:to>
    <xdr:sp macro="" textlink="">
      <xdr:nvSpPr>
        <xdr:cNvPr id="14" name="Oval 13"/>
        <xdr:cNvSpPr/>
      </xdr:nvSpPr>
      <xdr:spPr>
        <a:xfrm>
          <a:off x="2741544" y="3926234"/>
          <a:ext cx="378792" cy="357947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461479</xdr:colOff>
      <xdr:row>20</xdr:row>
      <xdr:rowOff>55217</xdr:rowOff>
    </xdr:from>
    <xdr:to>
      <xdr:col>6</xdr:col>
      <xdr:colOff>232879</xdr:colOff>
      <xdr:row>22</xdr:row>
      <xdr:rowOff>23881</xdr:rowOff>
    </xdr:to>
    <xdr:sp macro="" textlink="">
      <xdr:nvSpPr>
        <xdr:cNvPr id="15" name="Oval 14"/>
        <xdr:cNvSpPr/>
      </xdr:nvSpPr>
      <xdr:spPr>
        <a:xfrm>
          <a:off x="3498436" y="3920434"/>
          <a:ext cx="378791" cy="355186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63046</xdr:colOff>
      <xdr:row>1</xdr:row>
      <xdr:rowOff>150585</xdr:rowOff>
    </xdr:from>
    <xdr:to>
      <xdr:col>7</xdr:col>
      <xdr:colOff>444046</xdr:colOff>
      <xdr:row>3</xdr:row>
      <xdr:rowOff>122010</xdr:rowOff>
    </xdr:to>
    <xdr:sp macro="" textlink="">
      <xdr:nvSpPr>
        <xdr:cNvPr id="18" name="Oval 17"/>
        <xdr:cNvSpPr/>
      </xdr:nvSpPr>
      <xdr:spPr>
        <a:xfrm>
          <a:off x="4330246" y="341085"/>
          <a:ext cx="381000" cy="352425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600"/>
        </a:p>
      </xdr:txBody>
    </xdr:sp>
    <xdr:clientData/>
  </xdr:twoCellAnchor>
  <xdr:twoCellAnchor>
    <xdr:from>
      <xdr:col>0</xdr:col>
      <xdr:colOff>79356</xdr:colOff>
      <xdr:row>0</xdr:row>
      <xdr:rowOff>75220</xdr:rowOff>
    </xdr:from>
    <xdr:to>
      <xdr:col>1</xdr:col>
      <xdr:colOff>335170</xdr:colOff>
      <xdr:row>1</xdr:row>
      <xdr:rowOff>101527</xdr:rowOff>
    </xdr:to>
    <xdr:sp macro="" textlink="">
      <xdr:nvSpPr>
        <xdr:cNvPr id="20" name="Rounded Rectangle 19"/>
        <xdr:cNvSpPr/>
      </xdr:nvSpPr>
      <xdr:spPr>
        <a:xfrm>
          <a:off x="79356" y="75220"/>
          <a:ext cx="864971" cy="214592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th-TH" sz="1100">
              <a:solidFill>
                <a:schemeClr val="bg1"/>
              </a:solidFill>
              <a:latin typeface="+mn-lt"/>
              <a:ea typeface="+mn-ea"/>
              <a:cs typeface="+mn-cs"/>
            </a:rPr>
            <a:t>ฟริปชาร์จ</a:t>
          </a:r>
          <a:r>
            <a:rPr lang="en-US" sz="1100">
              <a:solidFill>
                <a:schemeClr val="bg1"/>
              </a:solidFill>
              <a:latin typeface="+mn-lt"/>
              <a:ea typeface="+mn-ea"/>
              <a:cs typeface="+mn-cs"/>
            </a:rPr>
            <a:t> 1</a:t>
          </a:r>
        </a:p>
      </xdr:txBody>
    </xdr:sp>
    <xdr:clientData/>
  </xdr:twoCellAnchor>
  <xdr:twoCellAnchor>
    <xdr:from>
      <xdr:col>1</xdr:col>
      <xdr:colOff>527124</xdr:colOff>
      <xdr:row>0</xdr:row>
      <xdr:rowOff>86559</xdr:rowOff>
    </xdr:from>
    <xdr:to>
      <xdr:col>3</xdr:col>
      <xdr:colOff>207799</xdr:colOff>
      <xdr:row>1</xdr:row>
      <xdr:rowOff>90187</xdr:rowOff>
    </xdr:to>
    <xdr:sp macro="" textlink="">
      <xdr:nvSpPr>
        <xdr:cNvPr id="21" name="Rounded Rectangle 20"/>
        <xdr:cNvSpPr/>
      </xdr:nvSpPr>
      <xdr:spPr>
        <a:xfrm>
          <a:off x="1136281" y="86559"/>
          <a:ext cx="898989" cy="191913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>
              <a:solidFill>
                <a:schemeClr val="bg1"/>
              </a:solidFill>
              <a:latin typeface="+mn-lt"/>
              <a:ea typeface="+mn-ea"/>
              <a:cs typeface="+mn-cs"/>
            </a:rPr>
            <a:t>ฟริปชาร์จ</a:t>
          </a:r>
          <a:r>
            <a:rPr lang="en-US" sz="1100">
              <a:solidFill>
                <a:schemeClr val="bg1"/>
              </a:solidFill>
              <a:latin typeface="+mn-lt"/>
              <a:ea typeface="+mn-ea"/>
              <a:cs typeface="+mn-cs"/>
            </a:rPr>
            <a:t> 2</a:t>
          </a:r>
        </a:p>
        <a:p>
          <a:pPr marL="0" indent="0" algn="ctr"/>
          <a:endParaRPr lang="en-US" sz="1100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350078</xdr:colOff>
      <xdr:row>30</xdr:row>
      <xdr:rowOff>51905</xdr:rowOff>
    </xdr:from>
    <xdr:to>
      <xdr:col>7</xdr:col>
      <xdr:colOff>111953</xdr:colOff>
      <xdr:row>32</xdr:row>
      <xdr:rowOff>23329</xdr:rowOff>
    </xdr:to>
    <xdr:sp macro="" textlink="">
      <xdr:nvSpPr>
        <xdr:cNvPr id="56" name="Rounded Rectangle 55"/>
        <xdr:cNvSpPr/>
      </xdr:nvSpPr>
      <xdr:spPr>
        <a:xfrm>
          <a:off x="2172252" y="5849731"/>
          <a:ext cx="2191440" cy="357946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th-TH" sz="1100">
              <a:solidFill>
                <a:schemeClr val="bg1"/>
              </a:solidFill>
              <a:latin typeface="+mn-lt"/>
              <a:ea typeface="+mn-ea"/>
              <a:cs typeface="+mn-cs"/>
            </a:rPr>
            <a:t>โซฟา</a:t>
          </a:r>
          <a:endParaRPr lang="en-US" sz="1100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447871</xdr:colOff>
      <xdr:row>30</xdr:row>
      <xdr:rowOff>126213</xdr:rowOff>
    </xdr:from>
    <xdr:to>
      <xdr:col>1</xdr:col>
      <xdr:colOff>216550</xdr:colOff>
      <xdr:row>32</xdr:row>
      <xdr:rowOff>95369</xdr:rowOff>
    </xdr:to>
    <xdr:sp macro="" textlink="">
      <xdr:nvSpPr>
        <xdr:cNvPr id="57" name="Oval 56"/>
        <xdr:cNvSpPr/>
      </xdr:nvSpPr>
      <xdr:spPr>
        <a:xfrm>
          <a:off x="447871" y="5924039"/>
          <a:ext cx="376070" cy="355678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43286</xdr:colOff>
      <xdr:row>30</xdr:row>
      <xdr:rowOff>115781</xdr:rowOff>
    </xdr:from>
    <xdr:to>
      <xdr:col>0</xdr:col>
      <xdr:colOff>424286</xdr:colOff>
      <xdr:row>32</xdr:row>
      <xdr:rowOff>87204</xdr:rowOff>
    </xdr:to>
    <xdr:sp macro="" textlink="">
      <xdr:nvSpPr>
        <xdr:cNvPr id="58" name="Oval 57"/>
        <xdr:cNvSpPr/>
      </xdr:nvSpPr>
      <xdr:spPr>
        <a:xfrm>
          <a:off x="43286" y="5913607"/>
          <a:ext cx="381000" cy="357945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147489</xdr:colOff>
      <xdr:row>30</xdr:row>
      <xdr:rowOff>139563</xdr:rowOff>
    </xdr:from>
    <xdr:to>
      <xdr:col>10</xdr:col>
      <xdr:colOff>531211</xdr:colOff>
      <xdr:row>32</xdr:row>
      <xdr:rowOff>110987</xdr:rowOff>
    </xdr:to>
    <xdr:sp macro="" textlink="">
      <xdr:nvSpPr>
        <xdr:cNvPr id="59" name="Oval 58"/>
        <xdr:cNvSpPr/>
      </xdr:nvSpPr>
      <xdr:spPr>
        <a:xfrm>
          <a:off x="6221402" y="5937389"/>
          <a:ext cx="383722" cy="357946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US" sz="900">
              <a:solidFill>
                <a:schemeClr val="lt1"/>
              </a:solidFill>
              <a:latin typeface="+mn-lt"/>
              <a:ea typeface="+mn-ea"/>
              <a:cs typeface="+mn-cs"/>
            </a:rPr>
            <a:t>IT</a:t>
          </a:r>
        </a:p>
      </xdr:txBody>
    </xdr:sp>
    <xdr:clientData/>
  </xdr:twoCellAnchor>
  <xdr:twoCellAnchor>
    <xdr:from>
      <xdr:col>9</xdr:col>
      <xdr:colOff>97182</xdr:colOff>
      <xdr:row>30</xdr:row>
      <xdr:rowOff>118698</xdr:rowOff>
    </xdr:from>
    <xdr:to>
      <xdr:col>9</xdr:col>
      <xdr:colOff>478182</xdr:colOff>
      <xdr:row>32</xdr:row>
      <xdr:rowOff>90122</xdr:rowOff>
    </xdr:to>
    <xdr:sp macro="" textlink="">
      <xdr:nvSpPr>
        <xdr:cNvPr id="60" name="Oval 59"/>
        <xdr:cNvSpPr/>
      </xdr:nvSpPr>
      <xdr:spPr>
        <a:xfrm>
          <a:off x="5563704" y="5916524"/>
          <a:ext cx="381000" cy="357946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232425</xdr:colOff>
      <xdr:row>30</xdr:row>
      <xdr:rowOff>138046</xdr:rowOff>
    </xdr:from>
    <xdr:to>
      <xdr:col>2</xdr:col>
      <xdr:colOff>6033</xdr:colOff>
      <xdr:row>32</xdr:row>
      <xdr:rowOff>106709</xdr:rowOff>
    </xdr:to>
    <xdr:sp macro="" textlink="">
      <xdr:nvSpPr>
        <xdr:cNvPr id="73" name="Oval 72"/>
        <xdr:cNvSpPr/>
      </xdr:nvSpPr>
      <xdr:spPr>
        <a:xfrm>
          <a:off x="839816" y="5935872"/>
          <a:ext cx="381000" cy="355185"/>
        </a:xfrm>
        <a:prstGeom prst="ellipse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381591</xdr:colOff>
      <xdr:row>31</xdr:row>
      <xdr:rowOff>38947</xdr:rowOff>
    </xdr:from>
    <xdr:to>
      <xdr:col>2</xdr:col>
      <xdr:colOff>540341</xdr:colOff>
      <xdr:row>32</xdr:row>
      <xdr:rowOff>72964</xdr:rowOff>
    </xdr:to>
    <xdr:sp macro="" textlink="">
      <xdr:nvSpPr>
        <xdr:cNvPr id="74" name="Down Arrow 73"/>
        <xdr:cNvSpPr/>
      </xdr:nvSpPr>
      <xdr:spPr>
        <a:xfrm>
          <a:off x="1596374" y="6030034"/>
          <a:ext cx="158750" cy="227278"/>
        </a:xfrm>
        <a:prstGeom prst="down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127196</xdr:colOff>
      <xdr:row>31</xdr:row>
      <xdr:rowOff>29581</xdr:rowOff>
    </xdr:from>
    <xdr:to>
      <xdr:col>2</xdr:col>
      <xdr:colOff>297285</xdr:colOff>
      <xdr:row>32</xdr:row>
      <xdr:rowOff>75430</xdr:rowOff>
    </xdr:to>
    <xdr:sp macro="" textlink="">
      <xdr:nvSpPr>
        <xdr:cNvPr id="75" name="Up Arrow 74"/>
        <xdr:cNvSpPr/>
      </xdr:nvSpPr>
      <xdr:spPr>
        <a:xfrm>
          <a:off x="1341979" y="6020668"/>
          <a:ext cx="170089" cy="239110"/>
        </a:xfrm>
        <a:prstGeom prst="up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372718</xdr:colOff>
      <xdr:row>31</xdr:row>
      <xdr:rowOff>25145</xdr:rowOff>
    </xdr:from>
    <xdr:to>
      <xdr:col>8</xdr:col>
      <xdr:colOff>531468</xdr:colOff>
      <xdr:row>32</xdr:row>
      <xdr:rowOff>59162</xdr:rowOff>
    </xdr:to>
    <xdr:sp macro="" textlink="">
      <xdr:nvSpPr>
        <xdr:cNvPr id="76" name="Down Arrow 75"/>
        <xdr:cNvSpPr/>
      </xdr:nvSpPr>
      <xdr:spPr>
        <a:xfrm>
          <a:off x="5231848" y="6016232"/>
          <a:ext cx="158750" cy="227278"/>
        </a:xfrm>
        <a:prstGeom prst="down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49301</xdr:colOff>
      <xdr:row>31</xdr:row>
      <xdr:rowOff>1973</xdr:rowOff>
    </xdr:from>
    <xdr:to>
      <xdr:col>8</xdr:col>
      <xdr:colOff>219390</xdr:colOff>
      <xdr:row>32</xdr:row>
      <xdr:rowOff>47822</xdr:rowOff>
    </xdr:to>
    <xdr:sp macro="" textlink="">
      <xdr:nvSpPr>
        <xdr:cNvPr id="77" name="Up Arrow 76"/>
        <xdr:cNvSpPr/>
      </xdr:nvSpPr>
      <xdr:spPr>
        <a:xfrm>
          <a:off x="4908431" y="5993060"/>
          <a:ext cx="170089" cy="239110"/>
        </a:xfrm>
        <a:prstGeom prst="up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300867</xdr:colOff>
      <xdr:row>0</xdr:row>
      <xdr:rowOff>64144</xdr:rowOff>
    </xdr:from>
    <xdr:to>
      <xdr:col>8</xdr:col>
      <xdr:colOff>556681</xdr:colOff>
      <xdr:row>1</xdr:row>
      <xdr:rowOff>90451</xdr:rowOff>
    </xdr:to>
    <xdr:sp macro="" textlink="">
      <xdr:nvSpPr>
        <xdr:cNvPr id="78" name="Rounded Rectangle 77"/>
        <xdr:cNvSpPr/>
      </xdr:nvSpPr>
      <xdr:spPr>
        <a:xfrm>
          <a:off x="4564966" y="64144"/>
          <a:ext cx="864971" cy="214592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th-TH" sz="1100">
              <a:solidFill>
                <a:schemeClr val="bg1"/>
              </a:solidFill>
              <a:latin typeface="+mn-lt"/>
              <a:ea typeface="+mn-ea"/>
              <a:cs typeface="+mn-cs"/>
            </a:rPr>
            <a:t>ฟริปชาร์จ</a:t>
          </a:r>
          <a:r>
            <a:rPr lang="en-US" sz="1100">
              <a:solidFill>
                <a:schemeClr val="bg1"/>
              </a:solidFill>
              <a:latin typeface="+mn-lt"/>
              <a:ea typeface="+mn-ea"/>
              <a:cs typeface="+mn-cs"/>
            </a:rPr>
            <a:t> 3</a:t>
          </a:r>
        </a:p>
      </xdr:txBody>
    </xdr:sp>
    <xdr:clientData/>
  </xdr:twoCellAnchor>
  <xdr:twoCellAnchor>
    <xdr:from>
      <xdr:col>9</xdr:col>
      <xdr:colOff>167960</xdr:colOff>
      <xdr:row>0</xdr:row>
      <xdr:rowOff>75219</xdr:rowOff>
    </xdr:from>
    <xdr:to>
      <xdr:col>10</xdr:col>
      <xdr:colOff>423774</xdr:colOff>
      <xdr:row>1</xdr:row>
      <xdr:rowOff>101526</xdr:rowOff>
    </xdr:to>
    <xdr:sp macro="" textlink="">
      <xdr:nvSpPr>
        <xdr:cNvPr id="79" name="Rounded Rectangle 78"/>
        <xdr:cNvSpPr/>
      </xdr:nvSpPr>
      <xdr:spPr>
        <a:xfrm>
          <a:off x="5650373" y="75219"/>
          <a:ext cx="864971" cy="214592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th-TH" sz="1100">
              <a:solidFill>
                <a:schemeClr val="bg1"/>
              </a:solidFill>
              <a:latin typeface="+mn-lt"/>
              <a:ea typeface="+mn-ea"/>
              <a:cs typeface="+mn-cs"/>
            </a:rPr>
            <a:t>ฟริปชาร์จ</a:t>
          </a:r>
          <a:r>
            <a:rPr lang="en-US" sz="1100">
              <a:solidFill>
                <a:schemeClr val="bg1"/>
              </a:solidFill>
              <a:latin typeface="+mn-lt"/>
              <a:ea typeface="+mn-ea"/>
              <a:cs typeface="+mn-cs"/>
            </a:rPr>
            <a:t> 4</a:t>
          </a:r>
        </a:p>
      </xdr:txBody>
    </xdr:sp>
    <xdr:clientData/>
  </xdr:twoCellAnchor>
  <xdr:twoCellAnchor>
    <xdr:from>
      <xdr:col>1</xdr:col>
      <xdr:colOff>185627</xdr:colOff>
      <xdr:row>1</xdr:row>
      <xdr:rowOff>182525</xdr:rowOff>
    </xdr:from>
    <xdr:to>
      <xdr:col>1</xdr:col>
      <xdr:colOff>566627</xdr:colOff>
      <xdr:row>3</xdr:row>
      <xdr:rowOff>153950</xdr:rowOff>
    </xdr:to>
    <xdr:sp macro="" textlink="">
      <xdr:nvSpPr>
        <xdr:cNvPr id="86" name="Oval 85"/>
        <xdr:cNvSpPr/>
      </xdr:nvSpPr>
      <xdr:spPr>
        <a:xfrm>
          <a:off x="794784" y="370810"/>
          <a:ext cx="381000" cy="347995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185627</xdr:colOff>
      <xdr:row>4</xdr:row>
      <xdr:rowOff>3765</xdr:rowOff>
    </xdr:from>
    <xdr:to>
      <xdr:col>1</xdr:col>
      <xdr:colOff>566627</xdr:colOff>
      <xdr:row>5</xdr:row>
      <xdr:rowOff>163475</xdr:rowOff>
    </xdr:to>
    <xdr:sp macro="" textlink="">
      <xdr:nvSpPr>
        <xdr:cNvPr id="87" name="Oval 86"/>
        <xdr:cNvSpPr/>
      </xdr:nvSpPr>
      <xdr:spPr>
        <a:xfrm>
          <a:off x="794784" y="756905"/>
          <a:ext cx="381000" cy="347994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185627</xdr:colOff>
      <xdr:row>6</xdr:row>
      <xdr:rowOff>49175</xdr:rowOff>
    </xdr:from>
    <xdr:to>
      <xdr:col>1</xdr:col>
      <xdr:colOff>566627</xdr:colOff>
      <xdr:row>8</xdr:row>
      <xdr:rowOff>20600</xdr:rowOff>
    </xdr:to>
    <xdr:sp macro="" textlink="">
      <xdr:nvSpPr>
        <xdr:cNvPr id="88" name="Oval 87"/>
        <xdr:cNvSpPr/>
      </xdr:nvSpPr>
      <xdr:spPr>
        <a:xfrm>
          <a:off x="794784" y="1178884"/>
          <a:ext cx="381000" cy="347995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166577</xdr:colOff>
      <xdr:row>8</xdr:row>
      <xdr:rowOff>58700</xdr:rowOff>
    </xdr:from>
    <xdr:to>
      <xdr:col>1</xdr:col>
      <xdr:colOff>547577</xdr:colOff>
      <xdr:row>10</xdr:row>
      <xdr:rowOff>30125</xdr:rowOff>
    </xdr:to>
    <xdr:sp macro="" textlink="">
      <xdr:nvSpPr>
        <xdr:cNvPr id="89" name="Oval 88"/>
        <xdr:cNvSpPr/>
      </xdr:nvSpPr>
      <xdr:spPr>
        <a:xfrm>
          <a:off x="775734" y="1564979"/>
          <a:ext cx="381000" cy="347995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166577</xdr:colOff>
      <xdr:row>10</xdr:row>
      <xdr:rowOff>68225</xdr:rowOff>
    </xdr:from>
    <xdr:to>
      <xdr:col>1</xdr:col>
      <xdr:colOff>547577</xdr:colOff>
      <xdr:row>12</xdr:row>
      <xdr:rowOff>39650</xdr:rowOff>
    </xdr:to>
    <xdr:sp macro="" textlink="">
      <xdr:nvSpPr>
        <xdr:cNvPr id="90" name="Oval 89"/>
        <xdr:cNvSpPr/>
      </xdr:nvSpPr>
      <xdr:spPr>
        <a:xfrm>
          <a:off x="775734" y="1951074"/>
          <a:ext cx="381000" cy="347995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166577</xdr:colOff>
      <xdr:row>12</xdr:row>
      <xdr:rowOff>115850</xdr:rowOff>
    </xdr:from>
    <xdr:to>
      <xdr:col>1</xdr:col>
      <xdr:colOff>547577</xdr:colOff>
      <xdr:row>14</xdr:row>
      <xdr:rowOff>87275</xdr:rowOff>
    </xdr:to>
    <xdr:sp macro="" textlink="">
      <xdr:nvSpPr>
        <xdr:cNvPr id="91" name="Oval 90"/>
        <xdr:cNvSpPr/>
      </xdr:nvSpPr>
      <xdr:spPr>
        <a:xfrm>
          <a:off x="775734" y="2375269"/>
          <a:ext cx="381000" cy="347994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174551</xdr:colOff>
      <xdr:row>2</xdr:row>
      <xdr:rowOff>5316</xdr:rowOff>
    </xdr:from>
    <xdr:to>
      <xdr:col>2</xdr:col>
      <xdr:colOff>555551</xdr:colOff>
      <xdr:row>3</xdr:row>
      <xdr:rowOff>165026</xdr:rowOff>
    </xdr:to>
    <xdr:sp macro="" textlink="">
      <xdr:nvSpPr>
        <xdr:cNvPr id="104" name="Oval 103"/>
        <xdr:cNvSpPr/>
      </xdr:nvSpPr>
      <xdr:spPr>
        <a:xfrm>
          <a:off x="1392865" y="381886"/>
          <a:ext cx="381000" cy="347995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174551</xdr:colOff>
      <xdr:row>4</xdr:row>
      <xdr:rowOff>14841</xdr:rowOff>
    </xdr:from>
    <xdr:to>
      <xdr:col>2</xdr:col>
      <xdr:colOff>555551</xdr:colOff>
      <xdr:row>5</xdr:row>
      <xdr:rowOff>174551</xdr:rowOff>
    </xdr:to>
    <xdr:sp macro="" textlink="">
      <xdr:nvSpPr>
        <xdr:cNvPr id="105" name="Oval 104"/>
        <xdr:cNvSpPr/>
      </xdr:nvSpPr>
      <xdr:spPr>
        <a:xfrm>
          <a:off x="1392865" y="767981"/>
          <a:ext cx="381000" cy="347994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174551</xdr:colOff>
      <xdr:row>6</xdr:row>
      <xdr:rowOff>60251</xdr:rowOff>
    </xdr:from>
    <xdr:to>
      <xdr:col>2</xdr:col>
      <xdr:colOff>555551</xdr:colOff>
      <xdr:row>8</xdr:row>
      <xdr:rowOff>31676</xdr:rowOff>
    </xdr:to>
    <xdr:sp macro="" textlink="">
      <xdr:nvSpPr>
        <xdr:cNvPr id="106" name="Oval 105"/>
        <xdr:cNvSpPr/>
      </xdr:nvSpPr>
      <xdr:spPr>
        <a:xfrm>
          <a:off x="1392865" y="1189960"/>
          <a:ext cx="381000" cy="347995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169306</xdr:colOff>
      <xdr:row>8</xdr:row>
      <xdr:rowOff>83580</xdr:rowOff>
    </xdr:from>
    <xdr:to>
      <xdr:col>2</xdr:col>
      <xdr:colOff>550306</xdr:colOff>
      <xdr:row>10</xdr:row>
      <xdr:rowOff>55005</xdr:rowOff>
    </xdr:to>
    <xdr:sp macro="" textlink="">
      <xdr:nvSpPr>
        <xdr:cNvPr id="107" name="Oval 106"/>
        <xdr:cNvSpPr/>
      </xdr:nvSpPr>
      <xdr:spPr>
        <a:xfrm>
          <a:off x="1384089" y="1629667"/>
          <a:ext cx="381000" cy="357947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169306</xdr:colOff>
      <xdr:row>10</xdr:row>
      <xdr:rowOff>93105</xdr:rowOff>
    </xdr:from>
    <xdr:to>
      <xdr:col>2</xdr:col>
      <xdr:colOff>550306</xdr:colOff>
      <xdr:row>12</xdr:row>
      <xdr:rowOff>64530</xdr:rowOff>
    </xdr:to>
    <xdr:sp macro="" textlink="">
      <xdr:nvSpPr>
        <xdr:cNvPr id="108" name="Oval 107"/>
        <xdr:cNvSpPr/>
      </xdr:nvSpPr>
      <xdr:spPr>
        <a:xfrm>
          <a:off x="1384089" y="2025714"/>
          <a:ext cx="381000" cy="357946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169306</xdr:colOff>
      <xdr:row>12</xdr:row>
      <xdr:rowOff>140730</xdr:rowOff>
    </xdr:from>
    <xdr:to>
      <xdr:col>2</xdr:col>
      <xdr:colOff>550306</xdr:colOff>
      <xdr:row>14</xdr:row>
      <xdr:rowOff>112155</xdr:rowOff>
    </xdr:to>
    <xdr:sp macro="" textlink="">
      <xdr:nvSpPr>
        <xdr:cNvPr id="109" name="Oval 108"/>
        <xdr:cNvSpPr/>
      </xdr:nvSpPr>
      <xdr:spPr>
        <a:xfrm>
          <a:off x="1384089" y="2459860"/>
          <a:ext cx="381000" cy="357947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108393</xdr:colOff>
      <xdr:row>24</xdr:row>
      <xdr:rowOff>182507</xdr:rowOff>
    </xdr:from>
    <xdr:to>
      <xdr:col>0</xdr:col>
      <xdr:colOff>324080</xdr:colOff>
      <xdr:row>30</xdr:row>
      <xdr:rowOff>6167</xdr:rowOff>
    </xdr:to>
    <xdr:sp macro="" textlink="">
      <xdr:nvSpPr>
        <xdr:cNvPr id="122" name="Rounded Rectangle 121"/>
        <xdr:cNvSpPr/>
      </xdr:nvSpPr>
      <xdr:spPr>
        <a:xfrm rot="16200000">
          <a:off x="-275376" y="5204537"/>
          <a:ext cx="983225" cy="215687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th-TH" sz="1100">
              <a:solidFill>
                <a:schemeClr val="bg1"/>
              </a:solidFill>
              <a:latin typeface="+mn-lt"/>
              <a:ea typeface="+mn-ea"/>
              <a:cs typeface="+mn-cs"/>
            </a:rPr>
            <a:t>โต๊ะตั้งน้ำดื่ม</a:t>
          </a:r>
          <a:endParaRPr lang="en-US" sz="1100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147155</xdr:colOff>
      <xdr:row>15</xdr:row>
      <xdr:rowOff>49557</xdr:rowOff>
    </xdr:from>
    <xdr:to>
      <xdr:col>2</xdr:col>
      <xdr:colOff>528155</xdr:colOff>
      <xdr:row>17</xdr:row>
      <xdr:rowOff>20982</xdr:rowOff>
    </xdr:to>
    <xdr:sp macro="" textlink="">
      <xdr:nvSpPr>
        <xdr:cNvPr id="80" name="Oval 79"/>
        <xdr:cNvSpPr/>
      </xdr:nvSpPr>
      <xdr:spPr>
        <a:xfrm>
          <a:off x="1361938" y="2948470"/>
          <a:ext cx="381000" cy="357947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141697</xdr:colOff>
      <xdr:row>14</xdr:row>
      <xdr:rowOff>180210</xdr:rowOff>
    </xdr:from>
    <xdr:to>
      <xdr:col>1</xdr:col>
      <xdr:colOff>522697</xdr:colOff>
      <xdr:row>16</xdr:row>
      <xdr:rowOff>151635</xdr:rowOff>
    </xdr:to>
    <xdr:sp macro="" textlink="">
      <xdr:nvSpPr>
        <xdr:cNvPr id="81" name="Oval 80"/>
        <xdr:cNvSpPr/>
      </xdr:nvSpPr>
      <xdr:spPr>
        <a:xfrm>
          <a:off x="749088" y="2885862"/>
          <a:ext cx="381000" cy="357947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141697</xdr:colOff>
      <xdr:row>16</xdr:row>
      <xdr:rowOff>189735</xdr:rowOff>
    </xdr:from>
    <xdr:to>
      <xdr:col>1</xdr:col>
      <xdr:colOff>522697</xdr:colOff>
      <xdr:row>18</xdr:row>
      <xdr:rowOff>161159</xdr:rowOff>
    </xdr:to>
    <xdr:sp macro="" textlink="">
      <xdr:nvSpPr>
        <xdr:cNvPr id="82" name="Oval 81"/>
        <xdr:cNvSpPr/>
      </xdr:nvSpPr>
      <xdr:spPr>
        <a:xfrm>
          <a:off x="749088" y="3281909"/>
          <a:ext cx="381000" cy="357946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141697</xdr:colOff>
      <xdr:row>19</xdr:row>
      <xdr:rowOff>44098</xdr:rowOff>
    </xdr:from>
    <xdr:to>
      <xdr:col>1</xdr:col>
      <xdr:colOff>522697</xdr:colOff>
      <xdr:row>21</xdr:row>
      <xdr:rowOff>15524</xdr:rowOff>
    </xdr:to>
    <xdr:sp macro="" textlink="">
      <xdr:nvSpPr>
        <xdr:cNvPr id="83" name="Oval 82"/>
        <xdr:cNvSpPr/>
      </xdr:nvSpPr>
      <xdr:spPr>
        <a:xfrm>
          <a:off x="749088" y="3716055"/>
          <a:ext cx="381000" cy="357947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133350</xdr:colOff>
      <xdr:row>21</xdr:row>
      <xdr:rowOff>77165</xdr:rowOff>
    </xdr:from>
    <xdr:to>
      <xdr:col>1</xdr:col>
      <xdr:colOff>514350</xdr:colOff>
      <xdr:row>23</xdr:row>
      <xdr:rowOff>48590</xdr:rowOff>
    </xdr:to>
    <xdr:sp macro="" textlink="">
      <xdr:nvSpPr>
        <xdr:cNvPr id="84" name="Oval 83"/>
        <xdr:cNvSpPr/>
      </xdr:nvSpPr>
      <xdr:spPr>
        <a:xfrm>
          <a:off x="740741" y="4135643"/>
          <a:ext cx="381000" cy="357947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116605</xdr:colOff>
      <xdr:row>1</xdr:row>
      <xdr:rowOff>168720</xdr:rowOff>
    </xdr:from>
    <xdr:to>
      <xdr:col>0</xdr:col>
      <xdr:colOff>497605</xdr:colOff>
      <xdr:row>3</xdr:row>
      <xdr:rowOff>140145</xdr:rowOff>
    </xdr:to>
    <xdr:sp macro="" textlink="">
      <xdr:nvSpPr>
        <xdr:cNvPr id="85" name="Oval 84"/>
        <xdr:cNvSpPr/>
      </xdr:nvSpPr>
      <xdr:spPr>
        <a:xfrm>
          <a:off x="116605" y="361981"/>
          <a:ext cx="381000" cy="357947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116605</xdr:colOff>
      <xdr:row>3</xdr:row>
      <xdr:rowOff>183220</xdr:rowOff>
    </xdr:from>
    <xdr:to>
      <xdr:col>0</xdr:col>
      <xdr:colOff>497605</xdr:colOff>
      <xdr:row>5</xdr:row>
      <xdr:rowOff>149670</xdr:rowOff>
    </xdr:to>
    <xdr:sp macro="" textlink="">
      <xdr:nvSpPr>
        <xdr:cNvPr id="92" name="Oval 91"/>
        <xdr:cNvSpPr/>
      </xdr:nvSpPr>
      <xdr:spPr>
        <a:xfrm>
          <a:off x="116605" y="763003"/>
          <a:ext cx="381000" cy="352971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116605</xdr:colOff>
      <xdr:row>6</xdr:row>
      <xdr:rowOff>35370</xdr:rowOff>
    </xdr:from>
    <xdr:to>
      <xdr:col>0</xdr:col>
      <xdr:colOff>497605</xdr:colOff>
      <xdr:row>8</xdr:row>
      <xdr:rowOff>6795</xdr:rowOff>
    </xdr:to>
    <xdr:sp macro="" textlink="">
      <xdr:nvSpPr>
        <xdr:cNvPr id="93" name="Oval 92"/>
        <xdr:cNvSpPr/>
      </xdr:nvSpPr>
      <xdr:spPr>
        <a:xfrm>
          <a:off x="116605" y="1194935"/>
          <a:ext cx="381000" cy="357947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97555</xdr:colOff>
      <xdr:row>8</xdr:row>
      <xdr:rowOff>44895</xdr:rowOff>
    </xdr:from>
    <xdr:to>
      <xdr:col>0</xdr:col>
      <xdr:colOff>478555</xdr:colOff>
      <xdr:row>10</xdr:row>
      <xdr:rowOff>16320</xdr:rowOff>
    </xdr:to>
    <xdr:sp macro="" textlink="">
      <xdr:nvSpPr>
        <xdr:cNvPr id="94" name="Oval 93"/>
        <xdr:cNvSpPr/>
      </xdr:nvSpPr>
      <xdr:spPr>
        <a:xfrm>
          <a:off x="97555" y="1590982"/>
          <a:ext cx="381000" cy="357947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97555</xdr:colOff>
      <xdr:row>10</xdr:row>
      <xdr:rowOff>54420</xdr:rowOff>
    </xdr:from>
    <xdr:to>
      <xdr:col>0</xdr:col>
      <xdr:colOff>478555</xdr:colOff>
      <xdr:row>12</xdr:row>
      <xdr:rowOff>25845</xdr:rowOff>
    </xdr:to>
    <xdr:sp macro="" textlink="">
      <xdr:nvSpPr>
        <xdr:cNvPr id="95" name="Oval 94"/>
        <xdr:cNvSpPr/>
      </xdr:nvSpPr>
      <xdr:spPr>
        <a:xfrm>
          <a:off x="97555" y="1987029"/>
          <a:ext cx="381000" cy="357946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97555</xdr:colOff>
      <xdr:row>12</xdr:row>
      <xdr:rowOff>102045</xdr:rowOff>
    </xdr:from>
    <xdr:to>
      <xdr:col>0</xdr:col>
      <xdr:colOff>478555</xdr:colOff>
      <xdr:row>14</xdr:row>
      <xdr:rowOff>73470</xdr:rowOff>
    </xdr:to>
    <xdr:sp macro="" textlink="">
      <xdr:nvSpPr>
        <xdr:cNvPr id="96" name="Oval 95"/>
        <xdr:cNvSpPr/>
      </xdr:nvSpPr>
      <xdr:spPr>
        <a:xfrm>
          <a:off x="97555" y="2421175"/>
          <a:ext cx="381000" cy="357947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72675</xdr:colOff>
      <xdr:row>14</xdr:row>
      <xdr:rowOff>166405</xdr:rowOff>
    </xdr:from>
    <xdr:to>
      <xdr:col>0</xdr:col>
      <xdr:colOff>453675</xdr:colOff>
      <xdr:row>16</xdr:row>
      <xdr:rowOff>137830</xdr:rowOff>
    </xdr:to>
    <xdr:sp macro="" textlink="">
      <xdr:nvSpPr>
        <xdr:cNvPr id="97" name="Oval 96"/>
        <xdr:cNvSpPr/>
      </xdr:nvSpPr>
      <xdr:spPr>
        <a:xfrm>
          <a:off x="72675" y="2872057"/>
          <a:ext cx="381000" cy="357947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72675</xdr:colOff>
      <xdr:row>16</xdr:row>
      <xdr:rowOff>175930</xdr:rowOff>
    </xdr:from>
    <xdr:to>
      <xdr:col>0</xdr:col>
      <xdr:colOff>453675</xdr:colOff>
      <xdr:row>18</xdr:row>
      <xdr:rowOff>147354</xdr:rowOff>
    </xdr:to>
    <xdr:sp macro="" textlink="">
      <xdr:nvSpPr>
        <xdr:cNvPr id="98" name="Oval 97"/>
        <xdr:cNvSpPr/>
      </xdr:nvSpPr>
      <xdr:spPr>
        <a:xfrm>
          <a:off x="72675" y="3268104"/>
          <a:ext cx="381000" cy="357946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72675</xdr:colOff>
      <xdr:row>19</xdr:row>
      <xdr:rowOff>30293</xdr:rowOff>
    </xdr:from>
    <xdr:to>
      <xdr:col>0</xdr:col>
      <xdr:colOff>453675</xdr:colOff>
      <xdr:row>21</xdr:row>
      <xdr:rowOff>1719</xdr:rowOff>
    </xdr:to>
    <xdr:sp macro="" textlink="">
      <xdr:nvSpPr>
        <xdr:cNvPr id="99" name="Oval 98"/>
        <xdr:cNvSpPr/>
      </xdr:nvSpPr>
      <xdr:spPr>
        <a:xfrm>
          <a:off x="72675" y="3702250"/>
          <a:ext cx="381000" cy="357947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64328</xdr:colOff>
      <xdr:row>21</xdr:row>
      <xdr:rowOff>63360</xdr:rowOff>
    </xdr:from>
    <xdr:to>
      <xdr:col>0</xdr:col>
      <xdr:colOff>445328</xdr:colOff>
      <xdr:row>23</xdr:row>
      <xdr:rowOff>34785</xdr:rowOff>
    </xdr:to>
    <xdr:sp macro="" textlink="">
      <xdr:nvSpPr>
        <xdr:cNvPr id="100" name="Oval 99"/>
        <xdr:cNvSpPr/>
      </xdr:nvSpPr>
      <xdr:spPr>
        <a:xfrm>
          <a:off x="64328" y="4121838"/>
          <a:ext cx="381000" cy="357947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83379</xdr:colOff>
      <xdr:row>4</xdr:row>
      <xdr:rowOff>157646</xdr:rowOff>
    </xdr:from>
    <xdr:to>
      <xdr:col>7</xdr:col>
      <xdr:colOff>464379</xdr:colOff>
      <xdr:row>6</xdr:row>
      <xdr:rowOff>129071</xdr:rowOff>
    </xdr:to>
    <xdr:sp macro="" textlink="">
      <xdr:nvSpPr>
        <xdr:cNvPr id="101" name="Oval 100"/>
        <xdr:cNvSpPr/>
      </xdr:nvSpPr>
      <xdr:spPr>
        <a:xfrm>
          <a:off x="4335118" y="930689"/>
          <a:ext cx="381000" cy="357947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83379</xdr:colOff>
      <xdr:row>7</xdr:row>
      <xdr:rowOff>111954</xdr:rowOff>
    </xdr:from>
    <xdr:to>
      <xdr:col>7</xdr:col>
      <xdr:colOff>464379</xdr:colOff>
      <xdr:row>9</xdr:row>
      <xdr:rowOff>83378</xdr:rowOff>
    </xdr:to>
    <xdr:sp macro="" textlink="">
      <xdr:nvSpPr>
        <xdr:cNvPr id="102" name="Oval 101"/>
        <xdr:cNvSpPr/>
      </xdr:nvSpPr>
      <xdr:spPr>
        <a:xfrm>
          <a:off x="4335118" y="1464780"/>
          <a:ext cx="381000" cy="357946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83379</xdr:colOff>
      <xdr:row>10</xdr:row>
      <xdr:rowOff>93317</xdr:rowOff>
    </xdr:from>
    <xdr:to>
      <xdr:col>7</xdr:col>
      <xdr:colOff>464379</xdr:colOff>
      <xdr:row>12</xdr:row>
      <xdr:rowOff>64743</xdr:rowOff>
    </xdr:to>
    <xdr:sp macro="" textlink="">
      <xdr:nvSpPr>
        <xdr:cNvPr id="103" name="Oval 102"/>
        <xdr:cNvSpPr/>
      </xdr:nvSpPr>
      <xdr:spPr>
        <a:xfrm>
          <a:off x="4335118" y="2025926"/>
          <a:ext cx="381000" cy="357947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78132</xdr:colOff>
      <xdr:row>13</xdr:row>
      <xdr:rowOff>75234</xdr:rowOff>
    </xdr:from>
    <xdr:to>
      <xdr:col>7</xdr:col>
      <xdr:colOff>459132</xdr:colOff>
      <xdr:row>15</xdr:row>
      <xdr:rowOff>46659</xdr:rowOff>
    </xdr:to>
    <xdr:sp macro="" textlink="">
      <xdr:nvSpPr>
        <xdr:cNvPr id="123" name="Oval 122"/>
        <xdr:cNvSpPr/>
      </xdr:nvSpPr>
      <xdr:spPr>
        <a:xfrm>
          <a:off x="4329871" y="2587625"/>
          <a:ext cx="381000" cy="357947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78133</xdr:colOff>
      <xdr:row>16</xdr:row>
      <xdr:rowOff>43345</xdr:rowOff>
    </xdr:from>
    <xdr:to>
      <xdr:col>7</xdr:col>
      <xdr:colOff>459133</xdr:colOff>
      <xdr:row>18</xdr:row>
      <xdr:rowOff>14769</xdr:rowOff>
    </xdr:to>
    <xdr:sp macro="" textlink="">
      <xdr:nvSpPr>
        <xdr:cNvPr id="124" name="Oval 123"/>
        <xdr:cNvSpPr/>
      </xdr:nvSpPr>
      <xdr:spPr>
        <a:xfrm>
          <a:off x="4329872" y="3135519"/>
          <a:ext cx="381000" cy="357946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119335</xdr:colOff>
      <xdr:row>2</xdr:row>
      <xdr:rowOff>19120</xdr:rowOff>
    </xdr:from>
    <xdr:to>
      <xdr:col>8</xdr:col>
      <xdr:colOff>500335</xdr:colOff>
      <xdr:row>3</xdr:row>
      <xdr:rowOff>178830</xdr:rowOff>
    </xdr:to>
    <xdr:sp macro="" textlink="">
      <xdr:nvSpPr>
        <xdr:cNvPr id="125" name="Oval 124"/>
        <xdr:cNvSpPr/>
      </xdr:nvSpPr>
      <xdr:spPr>
        <a:xfrm>
          <a:off x="4978465" y="405642"/>
          <a:ext cx="381000" cy="352971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119335</xdr:colOff>
      <xdr:row>4</xdr:row>
      <xdr:rowOff>28645</xdr:rowOff>
    </xdr:from>
    <xdr:to>
      <xdr:col>8</xdr:col>
      <xdr:colOff>500335</xdr:colOff>
      <xdr:row>5</xdr:row>
      <xdr:rowOff>188355</xdr:rowOff>
    </xdr:to>
    <xdr:sp macro="" textlink="">
      <xdr:nvSpPr>
        <xdr:cNvPr id="126" name="Oval 125"/>
        <xdr:cNvSpPr/>
      </xdr:nvSpPr>
      <xdr:spPr>
        <a:xfrm>
          <a:off x="4978465" y="801688"/>
          <a:ext cx="381000" cy="352971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119335</xdr:colOff>
      <xdr:row>6</xdr:row>
      <xdr:rowOff>74055</xdr:rowOff>
    </xdr:from>
    <xdr:to>
      <xdr:col>8</xdr:col>
      <xdr:colOff>500335</xdr:colOff>
      <xdr:row>8</xdr:row>
      <xdr:rowOff>45480</xdr:rowOff>
    </xdr:to>
    <xdr:sp macro="" textlink="">
      <xdr:nvSpPr>
        <xdr:cNvPr id="127" name="Oval 126"/>
        <xdr:cNvSpPr/>
      </xdr:nvSpPr>
      <xdr:spPr>
        <a:xfrm>
          <a:off x="4978465" y="1233620"/>
          <a:ext cx="381000" cy="357947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114090</xdr:colOff>
      <xdr:row>8</xdr:row>
      <xdr:rowOff>97384</xdr:rowOff>
    </xdr:from>
    <xdr:to>
      <xdr:col>8</xdr:col>
      <xdr:colOff>495090</xdr:colOff>
      <xdr:row>10</xdr:row>
      <xdr:rowOff>68809</xdr:rowOff>
    </xdr:to>
    <xdr:sp macro="" textlink="">
      <xdr:nvSpPr>
        <xdr:cNvPr id="128" name="Oval 127"/>
        <xdr:cNvSpPr/>
      </xdr:nvSpPr>
      <xdr:spPr>
        <a:xfrm>
          <a:off x="4973220" y="1643471"/>
          <a:ext cx="381000" cy="357947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114090</xdr:colOff>
      <xdr:row>10</xdr:row>
      <xdr:rowOff>106909</xdr:rowOff>
    </xdr:from>
    <xdr:to>
      <xdr:col>8</xdr:col>
      <xdr:colOff>495090</xdr:colOff>
      <xdr:row>12</xdr:row>
      <xdr:rowOff>78334</xdr:rowOff>
    </xdr:to>
    <xdr:sp macro="" textlink="">
      <xdr:nvSpPr>
        <xdr:cNvPr id="129" name="Oval 128"/>
        <xdr:cNvSpPr/>
      </xdr:nvSpPr>
      <xdr:spPr>
        <a:xfrm>
          <a:off x="4973220" y="2039518"/>
          <a:ext cx="381000" cy="357946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114090</xdr:colOff>
      <xdr:row>12</xdr:row>
      <xdr:rowOff>154534</xdr:rowOff>
    </xdr:from>
    <xdr:to>
      <xdr:col>8</xdr:col>
      <xdr:colOff>495090</xdr:colOff>
      <xdr:row>14</xdr:row>
      <xdr:rowOff>125959</xdr:rowOff>
    </xdr:to>
    <xdr:sp macro="" textlink="">
      <xdr:nvSpPr>
        <xdr:cNvPr id="130" name="Oval 129"/>
        <xdr:cNvSpPr/>
      </xdr:nvSpPr>
      <xdr:spPr>
        <a:xfrm>
          <a:off x="4973220" y="2473664"/>
          <a:ext cx="381000" cy="357947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91939</xdr:colOff>
      <xdr:row>15</xdr:row>
      <xdr:rowOff>63361</xdr:rowOff>
    </xdr:from>
    <xdr:to>
      <xdr:col>8</xdr:col>
      <xdr:colOff>472939</xdr:colOff>
      <xdr:row>17</xdr:row>
      <xdr:rowOff>34786</xdr:rowOff>
    </xdr:to>
    <xdr:sp macro="" textlink="">
      <xdr:nvSpPr>
        <xdr:cNvPr id="131" name="Oval 130"/>
        <xdr:cNvSpPr/>
      </xdr:nvSpPr>
      <xdr:spPr>
        <a:xfrm>
          <a:off x="4951069" y="2962274"/>
          <a:ext cx="381000" cy="357947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130409</xdr:colOff>
      <xdr:row>2</xdr:row>
      <xdr:rowOff>30677</xdr:rowOff>
    </xdr:from>
    <xdr:to>
      <xdr:col>9</xdr:col>
      <xdr:colOff>511409</xdr:colOff>
      <xdr:row>4</xdr:row>
      <xdr:rowOff>2103</xdr:rowOff>
    </xdr:to>
    <xdr:sp macro="" textlink="">
      <xdr:nvSpPr>
        <xdr:cNvPr id="132" name="Oval 131"/>
        <xdr:cNvSpPr/>
      </xdr:nvSpPr>
      <xdr:spPr>
        <a:xfrm>
          <a:off x="5596931" y="417199"/>
          <a:ext cx="381000" cy="357947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130409</xdr:colOff>
      <xdr:row>4</xdr:row>
      <xdr:rowOff>45178</xdr:rowOff>
    </xdr:from>
    <xdr:to>
      <xdr:col>9</xdr:col>
      <xdr:colOff>511409</xdr:colOff>
      <xdr:row>6</xdr:row>
      <xdr:rowOff>11627</xdr:rowOff>
    </xdr:to>
    <xdr:sp macro="" textlink="">
      <xdr:nvSpPr>
        <xdr:cNvPr id="133" name="Oval 132"/>
        <xdr:cNvSpPr/>
      </xdr:nvSpPr>
      <xdr:spPr>
        <a:xfrm>
          <a:off x="5596931" y="818221"/>
          <a:ext cx="381000" cy="352971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130409</xdr:colOff>
      <xdr:row>6</xdr:row>
      <xdr:rowOff>90588</xdr:rowOff>
    </xdr:from>
    <xdr:to>
      <xdr:col>9</xdr:col>
      <xdr:colOff>511409</xdr:colOff>
      <xdr:row>8</xdr:row>
      <xdr:rowOff>62013</xdr:rowOff>
    </xdr:to>
    <xdr:sp macro="" textlink="">
      <xdr:nvSpPr>
        <xdr:cNvPr id="134" name="Oval 133"/>
        <xdr:cNvSpPr/>
      </xdr:nvSpPr>
      <xdr:spPr>
        <a:xfrm>
          <a:off x="5596931" y="1250153"/>
          <a:ext cx="381000" cy="357947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111359</xdr:colOff>
      <xdr:row>8</xdr:row>
      <xdr:rowOff>100113</xdr:rowOff>
    </xdr:from>
    <xdr:to>
      <xdr:col>9</xdr:col>
      <xdr:colOff>492359</xdr:colOff>
      <xdr:row>10</xdr:row>
      <xdr:rowOff>71538</xdr:rowOff>
    </xdr:to>
    <xdr:sp macro="" textlink="">
      <xdr:nvSpPr>
        <xdr:cNvPr id="135" name="Oval 134"/>
        <xdr:cNvSpPr/>
      </xdr:nvSpPr>
      <xdr:spPr>
        <a:xfrm>
          <a:off x="5577881" y="1646200"/>
          <a:ext cx="381000" cy="357947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111359</xdr:colOff>
      <xdr:row>10</xdr:row>
      <xdr:rowOff>109638</xdr:rowOff>
    </xdr:from>
    <xdr:to>
      <xdr:col>9</xdr:col>
      <xdr:colOff>492359</xdr:colOff>
      <xdr:row>12</xdr:row>
      <xdr:rowOff>81063</xdr:rowOff>
    </xdr:to>
    <xdr:sp macro="" textlink="">
      <xdr:nvSpPr>
        <xdr:cNvPr id="136" name="Oval 135"/>
        <xdr:cNvSpPr/>
      </xdr:nvSpPr>
      <xdr:spPr>
        <a:xfrm>
          <a:off x="5577881" y="2042247"/>
          <a:ext cx="381000" cy="357946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111359</xdr:colOff>
      <xdr:row>12</xdr:row>
      <xdr:rowOff>157263</xdr:rowOff>
    </xdr:from>
    <xdr:to>
      <xdr:col>9</xdr:col>
      <xdr:colOff>492359</xdr:colOff>
      <xdr:row>14</xdr:row>
      <xdr:rowOff>128688</xdr:rowOff>
    </xdr:to>
    <xdr:sp macro="" textlink="">
      <xdr:nvSpPr>
        <xdr:cNvPr id="137" name="Oval 136"/>
        <xdr:cNvSpPr/>
      </xdr:nvSpPr>
      <xdr:spPr>
        <a:xfrm>
          <a:off x="5577881" y="2476393"/>
          <a:ext cx="381000" cy="357947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86479</xdr:colOff>
      <xdr:row>15</xdr:row>
      <xdr:rowOff>28362</xdr:rowOff>
    </xdr:from>
    <xdr:to>
      <xdr:col>9</xdr:col>
      <xdr:colOff>467479</xdr:colOff>
      <xdr:row>16</xdr:row>
      <xdr:rowOff>193048</xdr:rowOff>
    </xdr:to>
    <xdr:sp macro="" textlink="">
      <xdr:nvSpPr>
        <xdr:cNvPr id="138" name="Oval 137"/>
        <xdr:cNvSpPr/>
      </xdr:nvSpPr>
      <xdr:spPr>
        <a:xfrm>
          <a:off x="5553001" y="2927275"/>
          <a:ext cx="381000" cy="357947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86479</xdr:colOff>
      <xdr:row>17</xdr:row>
      <xdr:rowOff>37887</xdr:rowOff>
    </xdr:from>
    <xdr:to>
      <xdr:col>9</xdr:col>
      <xdr:colOff>467479</xdr:colOff>
      <xdr:row>19</xdr:row>
      <xdr:rowOff>9311</xdr:rowOff>
    </xdr:to>
    <xdr:sp macro="" textlink="">
      <xdr:nvSpPr>
        <xdr:cNvPr id="139" name="Oval 138"/>
        <xdr:cNvSpPr/>
      </xdr:nvSpPr>
      <xdr:spPr>
        <a:xfrm>
          <a:off x="5553001" y="3323322"/>
          <a:ext cx="381000" cy="357946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86479</xdr:colOff>
      <xdr:row>19</xdr:row>
      <xdr:rowOff>85511</xdr:rowOff>
    </xdr:from>
    <xdr:to>
      <xdr:col>9</xdr:col>
      <xdr:colOff>467479</xdr:colOff>
      <xdr:row>21</xdr:row>
      <xdr:rowOff>56937</xdr:rowOff>
    </xdr:to>
    <xdr:sp macro="" textlink="">
      <xdr:nvSpPr>
        <xdr:cNvPr id="140" name="Oval 139"/>
        <xdr:cNvSpPr/>
      </xdr:nvSpPr>
      <xdr:spPr>
        <a:xfrm>
          <a:off x="5553001" y="3757468"/>
          <a:ext cx="381000" cy="357947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78132</xdr:colOff>
      <xdr:row>21</xdr:row>
      <xdr:rowOff>118578</xdr:rowOff>
    </xdr:from>
    <xdr:to>
      <xdr:col>9</xdr:col>
      <xdr:colOff>459132</xdr:colOff>
      <xdr:row>23</xdr:row>
      <xdr:rowOff>90003</xdr:rowOff>
    </xdr:to>
    <xdr:sp macro="" textlink="">
      <xdr:nvSpPr>
        <xdr:cNvPr id="141" name="Oval 140"/>
        <xdr:cNvSpPr/>
      </xdr:nvSpPr>
      <xdr:spPr>
        <a:xfrm>
          <a:off x="5544654" y="4177056"/>
          <a:ext cx="381000" cy="357947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130409</xdr:colOff>
      <xdr:row>2</xdr:row>
      <xdr:rowOff>16873</xdr:rowOff>
    </xdr:from>
    <xdr:to>
      <xdr:col>10</xdr:col>
      <xdr:colOff>511409</xdr:colOff>
      <xdr:row>3</xdr:row>
      <xdr:rowOff>181559</xdr:rowOff>
    </xdr:to>
    <xdr:sp macro="" textlink="">
      <xdr:nvSpPr>
        <xdr:cNvPr id="142" name="Oval 141"/>
        <xdr:cNvSpPr/>
      </xdr:nvSpPr>
      <xdr:spPr>
        <a:xfrm>
          <a:off x="6204322" y="403395"/>
          <a:ext cx="381000" cy="357947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130409</xdr:colOff>
      <xdr:row>4</xdr:row>
      <xdr:rowOff>31374</xdr:rowOff>
    </xdr:from>
    <xdr:to>
      <xdr:col>10</xdr:col>
      <xdr:colOff>511409</xdr:colOff>
      <xdr:row>5</xdr:row>
      <xdr:rowOff>191084</xdr:rowOff>
    </xdr:to>
    <xdr:sp macro="" textlink="">
      <xdr:nvSpPr>
        <xdr:cNvPr id="143" name="Oval 142"/>
        <xdr:cNvSpPr/>
      </xdr:nvSpPr>
      <xdr:spPr>
        <a:xfrm>
          <a:off x="6204322" y="804417"/>
          <a:ext cx="381000" cy="352971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130409</xdr:colOff>
      <xdr:row>6</xdr:row>
      <xdr:rowOff>76784</xdr:rowOff>
    </xdr:from>
    <xdr:to>
      <xdr:col>10</xdr:col>
      <xdr:colOff>511409</xdr:colOff>
      <xdr:row>8</xdr:row>
      <xdr:rowOff>48209</xdr:rowOff>
    </xdr:to>
    <xdr:sp macro="" textlink="">
      <xdr:nvSpPr>
        <xdr:cNvPr id="144" name="Oval 143"/>
        <xdr:cNvSpPr/>
      </xdr:nvSpPr>
      <xdr:spPr>
        <a:xfrm>
          <a:off x="6204322" y="1236349"/>
          <a:ext cx="381000" cy="357947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111359</xdr:colOff>
      <xdr:row>8</xdr:row>
      <xdr:rowOff>86309</xdr:rowOff>
    </xdr:from>
    <xdr:to>
      <xdr:col>10</xdr:col>
      <xdr:colOff>492359</xdr:colOff>
      <xdr:row>10</xdr:row>
      <xdr:rowOff>57734</xdr:rowOff>
    </xdr:to>
    <xdr:sp macro="" textlink="">
      <xdr:nvSpPr>
        <xdr:cNvPr id="145" name="Oval 144"/>
        <xdr:cNvSpPr/>
      </xdr:nvSpPr>
      <xdr:spPr>
        <a:xfrm>
          <a:off x="6185272" y="1632396"/>
          <a:ext cx="381000" cy="357947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111359</xdr:colOff>
      <xdr:row>10</xdr:row>
      <xdr:rowOff>95834</xdr:rowOff>
    </xdr:from>
    <xdr:to>
      <xdr:col>10</xdr:col>
      <xdr:colOff>492359</xdr:colOff>
      <xdr:row>12</xdr:row>
      <xdr:rowOff>67259</xdr:rowOff>
    </xdr:to>
    <xdr:sp macro="" textlink="">
      <xdr:nvSpPr>
        <xdr:cNvPr id="146" name="Oval 145"/>
        <xdr:cNvSpPr/>
      </xdr:nvSpPr>
      <xdr:spPr>
        <a:xfrm>
          <a:off x="6185272" y="2028443"/>
          <a:ext cx="381000" cy="357946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111359</xdr:colOff>
      <xdr:row>12</xdr:row>
      <xdr:rowOff>143459</xdr:rowOff>
    </xdr:from>
    <xdr:to>
      <xdr:col>10</xdr:col>
      <xdr:colOff>492359</xdr:colOff>
      <xdr:row>14</xdr:row>
      <xdr:rowOff>114884</xdr:rowOff>
    </xdr:to>
    <xdr:sp macro="" textlink="">
      <xdr:nvSpPr>
        <xdr:cNvPr id="147" name="Oval 146"/>
        <xdr:cNvSpPr/>
      </xdr:nvSpPr>
      <xdr:spPr>
        <a:xfrm>
          <a:off x="6185272" y="2462589"/>
          <a:ext cx="381000" cy="357947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86479</xdr:colOff>
      <xdr:row>15</xdr:row>
      <xdr:rowOff>14558</xdr:rowOff>
    </xdr:from>
    <xdr:to>
      <xdr:col>10</xdr:col>
      <xdr:colOff>467479</xdr:colOff>
      <xdr:row>16</xdr:row>
      <xdr:rowOff>179244</xdr:rowOff>
    </xdr:to>
    <xdr:sp macro="" textlink="">
      <xdr:nvSpPr>
        <xdr:cNvPr id="148" name="Oval 147"/>
        <xdr:cNvSpPr/>
      </xdr:nvSpPr>
      <xdr:spPr>
        <a:xfrm>
          <a:off x="6160392" y="2913471"/>
          <a:ext cx="381000" cy="357947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86479</xdr:colOff>
      <xdr:row>17</xdr:row>
      <xdr:rowOff>24083</xdr:rowOff>
    </xdr:from>
    <xdr:to>
      <xdr:col>10</xdr:col>
      <xdr:colOff>467479</xdr:colOff>
      <xdr:row>18</xdr:row>
      <xdr:rowOff>188768</xdr:rowOff>
    </xdr:to>
    <xdr:sp macro="" textlink="">
      <xdr:nvSpPr>
        <xdr:cNvPr id="149" name="Oval 148"/>
        <xdr:cNvSpPr/>
      </xdr:nvSpPr>
      <xdr:spPr>
        <a:xfrm>
          <a:off x="6160392" y="3309518"/>
          <a:ext cx="381000" cy="357946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86479</xdr:colOff>
      <xdr:row>19</xdr:row>
      <xdr:rowOff>71707</xdr:rowOff>
    </xdr:from>
    <xdr:to>
      <xdr:col>10</xdr:col>
      <xdr:colOff>467479</xdr:colOff>
      <xdr:row>21</xdr:row>
      <xdr:rowOff>43133</xdr:rowOff>
    </xdr:to>
    <xdr:sp macro="" textlink="">
      <xdr:nvSpPr>
        <xdr:cNvPr id="150" name="Oval 149"/>
        <xdr:cNvSpPr/>
      </xdr:nvSpPr>
      <xdr:spPr>
        <a:xfrm>
          <a:off x="6160392" y="3743664"/>
          <a:ext cx="381000" cy="357947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78132</xdr:colOff>
      <xdr:row>21</xdr:row>
      <xdr:rowOff>104774</xdr:rowOff>
    </xdr:from>
    <xdr:to>
      <xdr:col>10</xdr:col>
      <xdr:colOff>459132</xdr:colOff>
      <xdr:row>23</xdr:row>
      <xdr:rowOff>76199</xdr:rowOff>
    </xdr:to>
    <xdr:sp macro="" textlink="">
      <xdr:nvSpPr>
        <xdr:cNvPr id="151" name="Oval 150"/>
        <xdr:cNvSpPr/>
      </xdr:nvSpPr>
      <xdr:spPr>
        <a:xfrm>
          <a:off x="6152045" y="4163252"/>
          <a:ext cx="381000" cy="357947"/>
        </a:xfrm>
        <a:prstGeom prst="ellipse">
          <a:avLst/>
        </a:prstGeom>
        <a:solidFill>
          <a:sysClr val="window" lastClr="FFFFFF"/>
        </a:solidFill>
        <a:ln w="1905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2371725</xdr:colOff>
      <xdr:row>1</xdr:row>
      <xdr:rowOff>38100</xdr:rowOff>
    </xdr:from>
    <xdr:ext cx="662916" cy="357555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71725" y="1238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2390775</xdr:colOff>
      <xdr:row>7</xdr:row>
      <xdr:rowOff>57150</xdr:rowOff>
    </xdr:from>
    <xdr:ext cx="662916" cy="357555"/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90775" y="21336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2371725</xdr:colOff>
      <xdr:row>13</xdr:row>
      <xdr:rowOff>38100</xdr:rowOff>
    </xdr:from>
    <xdr:ext cx="662916" cy="357555"/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71725" y="41338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2390775</xdr:colOff>
      <xdr:row>19</xdr:row>
      <xdr:rowOff>66675</xdr:rowOff>
    </xdr:from>
    <xdr:ext cx="662916" cy="357555"/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90775" y="60960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2409825</xdr:colOff>
      <xdr:row>25</xdr:row>
      <xdr:rowOff>76200</xdr:rowOff>
    </xdr:from>
    <xdr:ext cx="662916" cy="357555"/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409825" y="80391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2286000</xdr:colOff>
      <xdr:row>7</xdr:row>
      <xdr:rowOff>66675</xdr:rowOff>
    </xdr:from>
    <xdr:ext cx="662916" cy="357555"/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857875" y="21431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2295525</xdr:colOff>
      <xdr:row>13</xdr:row>
      <xdr:rowOff>47625</xdr:rowOff>
    </xdr:from>
    <xdr:ext cx="662916" cy="357555"/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867400" y="41433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2362200</xdr:colOff>
      <xdr:row>19</xdr:row>
      <xdr:rowOff>57150</xdr:rowOff>
    </xdr:from>
    <xdr:ext cx="662916" cy="35755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934075" y="60864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2343150</xdr:colOff>
      <xdr:row>25</xdr:row>
      <xdr:rowOff>66675</xdr:rowOff>
    </xdr:from>
    <xdr:ext cx="662916" cy="357555"/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915025" y="80295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2343150</xdr:colOff>
      <xdr:row>1</xdr:row>
      <xdr:rowOff>66675</xdr:rowOff>
    </xdr:from>
    <xdr:ext cx="662916" cy="357555"/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915025" y="1524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2362200</xdr:colOff>
      <xdr:row>31</xdr:row>
      <xdr:rowOff>38100</xdr:rowOff>
    </xdr:from>
    <xdr:ext cx="662916" cy="357555"/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62200" y="99536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2324100</xdr:colOff>
      <xdr:row>31</xdr:row>
      <xdr:rowOff>57150</xdr:rowOff>
    </xdr:from>
    <xdr:ext cx="662916" cy="357555"/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895975" y="99726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2400300</xdr:colOff>
      <xdr:row>37</xdr:row>
      <xdr:rowOff>38100</xdr:rowOff>
    </xdr:from>
    <xdr:ext cx="662916" cy="357555"/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400300" y="120586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2228850</xdr:colOff>
      <xdr:row>37</xdr:row>
      <xdr:rowOff>66676</xdr:rowOff>
    </xdr:from>
    <xdr:ext cx="729591" cy="304800"/>
    <xdr:pic>
      <xdr:nvPicPr>
        <xdr:cNvPr id="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800725" y="12087226"/>
          <a:ext cx="729591" cy="304800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2390775</xdr:colOff>
      <xdr:row>43</xdr:row>
      <xdr:rowOff>76200</xdr:rowOff>
    </xdr:from>
    <xdr:ext cx="662916" cy="357555"/>
    <xdr:pic>
      <xdr:nvPicPr>
        <xdr:cNvPr id="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90775" y="140493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2333625</xdr:colOff>
      <xdr:row>43</xdr:row>
      <xdr:rowOff>47625</xdr:rowOff>
    </xdr:from>
    <xdr:ext cx="662916" cy="357555"/>
    <xdr:pic>
      <xdr:nvPicPr>
        <xdr:cNvPr id="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905500" y="140208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2000250</xdr:colOff>
      <xdr:row>49</xdr:row>
      <xdr:rowOff>57150</xdr:rowOff>
    </xdr:from>
    <xdr:ext cx="662916" cy="357555"/>
    <xdr:pic>
      <xdr:nvPicPr>
        <xdr:cNvPr id="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000250" y="160210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2000250</xdr:colOff>
      <xdr:row>49</xdr:row>
      <xdr:rowOff>57150</xdr:rowOff>
    </xdr:from>
    <xdr:ext cx="662916" cy="357555"/>
    <xdr:pic>
      <xdr:nvPicPr>
        <xdr:cNvPr id="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572125" y="160210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2000250</xdr:colOff>
      <xdr:row>49</xdr:row>
      <xdr:rowOff>57150</xdr:rowOff>
    </xdr:from>
    <xdr:ext cx="662916" cy="357555"/>
    <xdr:pic>
      <xdr:nvPicPr>
        <xdr:cNvPr id="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572125" y="160210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2371725</xdr:colOff>
      <xdr:row>55</xdr:row>
      <xdr:rowOff>66675</xdr:rowOff>
    </xdr:from>
    <xdr:ext cx="662916" cy="357555"/>
    <xdr:pic>
      <xdr:nvPicPr>
        <xdr:cNvPr id="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71725" y="180784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2352675</xdr:colOff>
      <xdr:row>55</xdr:row>
      <xdr:rowOff>47625</xdr:rowOff>
    </xdr:from>
    <xdr:ext cx="662916" cy="357555"/>
    <xdr:pic>
      <xdr:nvPicPr>
        <xdr:cNvPr id="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924550" y="180594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2390775</xdr:colOff>
      <xdr:row>62</xdr:row>
      <xdr:rowOff>47625</xdr:rowOff>
    </xdr:from>
    <xdr:ext cx="662916" cy="357555"/>
    <xdr:pic>
      <xdr:nvPicPr>
        <xdr:cNvPr id="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90775" y="203930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2362200</xdr:colOff>
      <xdr:row>62</xdr:row>
      <xdr:rowOff>57150</xdr:rowOff>
    </xdr:from>
    <xdr:ext cx="662916" cy="357555"/>
    <xdr:pic>
      <xdr:nvPicPr>
        <xdr:cNvPr id="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934075" y="204025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2371725</xdr:colOff>
      <xdr:row>68</xdr:row>
      <xdr:rowOff>57150</xdr:rowOff>
    </xdr:from>
    <xdr:ext cx="662916" cy="357555"/>
    <xdr:pic>
      <xdr:nvPicPr>
        <xdr:cNvPr id="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71725" y="224885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2314575</xdr:colOff>
      <xdr:row>68</xdr:row>
      <xdr:rowOff>66675</xdr:rowOff>
    </xdr:from>
    <xdr:ext cx="662916" cy="357555"/>
    <xdr:pic>
      <xdr:nvPicPr>
        <xdr:cNvPr id="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886450" y="224980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2419350</xdr:colOff>
      <xdr:row>74</xdr:row>
      <xdr:rowOff>66675</xdr:rowOff>
    </xdr:from>
    <xdr:ext cx="662916" cy="357555"/>
    <xdr:pic>
      <xdr:nvPicPr>
        <xdr:cNvPr id="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419350" y="245935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2352675</xdr:colOff>
      <xdr:row>74</xdr:row>
      <xdr:rowOff>85725</xdr:rowOff>
    </xdr:from>
    <xdr:ext cx="662916" cy="357555"/>
    <xdr:pic>
      <xdr:nvPicPr>
        <xdr:cNvPr id="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924550" y="246126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2409825</xdr:colOff>
      <xdr:row>80</xdr:row>
      <xdr:rowOff>57150</xdr:rowOff>
    </xdr:from>
    <xdr:ext cx="662916" cy="357555"/>
    <xdr:pic>
      <xdr:nvPicPr>
        <xdr:cNvPr id="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409825" y="266319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2333625</xdr:colOff>
      <xdr:row>80</xdr:row>
      <xdr:rowOff>57150</xdr:rowOff>
    </xdr:from>
    <xdr:ext cx="662916" cy="357555"/>
    <xdr:pic>
      <xdr:nvPicPr>
        <xdr:cNvPr id="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905500" y="26631900"/>
          <a:ext cx="662916" cy="357555"/>
        </a:xfrm>
        <a:prstGeom prst="rect">
          <a:avLst/>
        </a:prstGeom>
        <a:noFill/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2371725</xdr:colOff>
      <xdr:row>1</xdr:row>
      <xdr:rowOff>38100</xdr:rowOff>
    </xdr:from>
    <xdr:ext cx="662916" cy="357555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71725" y="1238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2390775</xdr:colOff>
      <xdr:row>7</xdr:row>
      <xdr:rowOff>57150</xdr:rowOff>
    </xdr:from>
    <xdr:ext cx="662916" cy="357555"/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90775" y="21336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2371725</xdr:colOff>
      <xdr:row>13</xdr:row>
      <xdr:rowOff>38100</xdr:rowOff>
    </xdr:from>
    <xdr:ext cx="662916" cy="357555"/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71725" y="41338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2390775</xdr:colOff>
      <xdr:row>19</xdr:row>
      <xdr:rowOff>66675</xdr:rowOff>
    </xdr:from>
    <xdr:ext cx="662916" cy="357555"/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90775" y="60960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2409825</xdr:colOff>
      <xdr:row>25</xdr:row>
      <xdr:rowOff>76200</xdr:rowOff>
    </xdr:from>
    <xdr:ext cx="662916" cy="357555"/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409825" y="80391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2286000</xdr:colOff>
      <xdr:row>7</xdr:row>
      <xdr:rowOff>66675</xdr:rowOff>
    </xdr:from>
    <xdr:ext cx="662916" cy="357555"/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857875" y="21431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2295525</xdr:colOff>
      <xdr:row>13</xdr:row>
      <xdr:rowOff>47625</xdr:rowOff>
    </xdr:from>
    <xdr:ext cx="662916" cy="357555"/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867400" y="41433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2362200</xdr:colOff>
      <xdr:row>19</xdr:row>
      <xdr:rowOff>57150</xdr:rowOff>
    </xdr:from>
    <xdr:ext cx="662916" cy="35755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934075" y="60864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2343150</xdr:colOff>
      <xdr:row>25</xdr:row>
      <xdr:rowOff>66675</xdr:rowOff>
    </xdr:from>
    <xdr:ext cx="662916" cy="357555"/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915025" y="80295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2343150</xdr:colOff>
      <xdr:row>1</xdr:row>
      <xdr:rowOff>66675</xdr:rowOff>
    </xdr:from>
    <xdr:ext cx="662916" cy="357555"/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915025" y="1524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2362200</xdr:colOff>
      <xdr:row>31</xdr:row>
      <xdr:rowOff>38100</xdr:rowOff>
    </xdr:from>
    <xdr:ext cx="662916" cy="357555"/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62200" y="99536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2324100</xdr:colOff>
      <xdr:row>31</xdr:row>
      <xdr:rowOff>57150</xdr:rowOff>
    </xdr:from>
    <xdr:ext cx="662916" cy="357555"/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895975" y="99726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2400300</xdr:colOff>
      <xdr:row>37</xdr:row>
      <xdr:rowOff>38100</xdr:rowOff>
    </xdr:from>
    <xdr:ext cx="662916" cy="357555"/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400300" y="120586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2228850</xdr:colOff>
      <xdr:row>37</xdr:row>
      <xdr:rowOff>66676</xdr:rowOff>
    </xdr:from>
    <xdr:ext cx="729591" cy="304800"/>
    <xdr:pic>
      <xdr:nvPicPr>
        <xdr:cNvPr id="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800725" y="12087226"/>
          <a:ext cx="729591" cy="304800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2390775</xdr:colOff>
      <xdr:row>43</xdr:row>
      <xdr:rowOff>76200</xdr:rowOff>
    </xdr:from>
    <xdr:ext cx="662916" cy="357555"/>
    <xdr:pic>
      <xdr:nvPicPr>
        <xdr:cNvPr id="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90775" y="140493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2333625</xdr:colOff>
      <xdr:row>43</xdr:row>
      <xdr:rowOff>47625</xdr:rowOff>
    </xdr:from>
    <xdr:ext cx="662916" cy="357555"/>
    <xdr:pic>
      <xdr:nvPicPr>
        <xdr:cNvPr id="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905500" y="140208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2000250</xdr:colOff>
      <xdr:row>49</xdr:row>
      <xdr:rowOff>57150</xdr:rowOff>
    </xdr:from>
    <xdr:ext cx="662916" cy="357555"/>
    <xdr:pic>
      <xdr:nvPicPr>
        <xdr:cNvPr id="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000250" y="160210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2000250</xdr:colOff>
      <xdr:row>49</xdr:row>
      <xdr:rowOff>57150</xdr:rowOff>
    </xdr:from>
    <xdr:ext cx="662916" cy="357555"/>
    <xdr:pic>
      <xdr:nvPicPr>
        <xdr:cNvPr id="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572125" y="160210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2000250</xdr:colOff>
      <xdr:row>49</xdr:row>
      <xdr:rowOff>57150</xdr:rowOff>
    </xdr:from>
    <xdr:ext cx="662916" cy="357555"/>
    <xdr:pic>
      <xdr:nvPicPr>
        <xdr:cNvPr id="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572125" y="160210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2371725</xdr:colOff>
      <xdr:row>55</xdr:row>
      <xdr:rowOff>66675</xdr:rowOff>
    </xdr:from>
    <xdr:ext cx="662916" cy="357555"/>
    <xdr:pic>
      <xdr:nvPicPr>
        <xdr:cNvPr id="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71725" y="180784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2352675</xdr:colOff>
      <xdr:row>55</xdr:row>
      <xdr:rowOff>47625</xdr:rowOff>
    </xdr:from>
    <xdr:ext cx="662916" cy="357555"/>
    <xdr:pic>
      <xdr:nvPicPr>
        <xdr:cNvPr id="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924550" y="180594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2390775</xdr:colOff>
      <xdr:row>62</xdr:row>
      <xdr:rowOff>47625</xdr:rowOff>
    </xdr:from>
    <xdr:ext cx="662916" cy="357555"/>
    <xdr:pic>
      <xdr:nvPicPr>
        <xdr:cNvPr id="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90775" y="203930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2362200</xdr:colOff>
      <xdr:row>62</xdr:row>
      <xdr:rowOff>57150</xdr:rowOff>
    </xdr:from>
    <xdr:ext cx="662916" cy="357555"/>
    <xdr:pic>
      <xdr:nvPicPr>
        <xdr:cNvPr id="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934075" y="204025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2371725</xdr:colOff>
      <xdr:row>68</xdr:row>
      <xdr:rowOff>57150</xdr:rowOff>
    </xdr:from>
    <xdr:ext cx="662916" cy="357555"/>
    <xdr:pic>
      <xdr:nvPicPr>
        <xdr:cNvPr id="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71725" y="224885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2314575</xdr:colOff>
      <xdr:row>68</xdr:row>
      <xdr:rowOff>66675</xdr:rowOff>
    </xdr:from>
    <xdr:ext cx="662916" cy="357555"/>
    <xdr:pic>
      <xdr:nvPicPr>
        <xdr:cNvPr id="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886450" y="224980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2419350</xdr:colOff>
      <xdr:row>74</xdr:row>
      <xdr:rowOff>66675</xdr:rowOff>
    </xdr:from>
    <xdr:ext cx="662916" cy="357555"/>
    <xdr:pic>
      <xdr:nvPicPr>
        <xdr:cNvPr id="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419350" y="245935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2352675</xdr:colOff>
      <xdr:row>74</xdr:row>
      <xdr:rowOff>85725</xdr:rowOff>
    </xdr:from>
    <xdr:ext cx="662916" cy="357555"/>
    <xdr:pic>
      <xdr:nvPicPr>
        <xdr:cNvPr id="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924550" y="246126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2409825</xdr:colOff>
      <xdr:row>80</xdr:row>
      <xdr:rowOff>57150</xdr:rowOff>
    </xdr:from>
    <xdr:ext cx="662916" cy="357555"/>
    <xdr:pic>
      <xdr:nvPicPr>
        <xdr:cNvPr id="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409825" y="266319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2333625</xdr:colOff>
      <xdr:row>80</xdr:row>
      <xdr:rowOff>57150</xdr:rowOff>
    </xdr:from>
    <xdr:ext cx="662916" cy="357555"/>
    <xdr:pic>
      <xdr:nvPicPr>
        <xdr:cNvPr id="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905500" y="26631900"/>
          <a:ext cx="662916" cy="35755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zoomScaleNormal="100" workbookViewId="0">
      <selection activeCell="S32" sqref="S32"/>
    </sheetView>
  </sheetViews>
  <sheetFormatPr defaultRowHeight="15"/>
  <sheetData/>
  <pageMargins left="0.7" right="0.7" top="0.75" bottom="0.75" header="0.3" footer="0.3"/>
  <pageSetup paperSize="9" scale="5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zoomScale="50" zoomScaleNormal="50" zoomScaleSheetLayoutView="59" workbookViewId="0">
      <pane ySplit="5" topLeftCell="A6" activePane="bottomLeft" state="frozen"/>
      <selection pane="bottomLeft" activeCell="A2" sqref="A2:E2"/>
    </sheetView>
  </sheetViews>
  <sheetFormatPr defaultColWidth="9" defaultRowHeight="20.25"/>
  <cols>
    <col min="1" max="1" width="52" style="165" bestFit="1" customWidth="1"/>
    <col min="2" max="2" width="54.7109375" style="165" bestFit="1" customWidth="1"/>
    <col min="3" max="3" width="44.7109375" style="165" bestFit="1" customWidth="1"/>
    <col min="4" max="4" width="52.5703125" style="165" customWidth="1"/>
    <col min="5" max="5" width="48.7109375" style="194" bestFit="1" customWidth="1"/>
    <col min="6" max="16384" width="9" style="165"/>
  </cols>
  <sheetData>
    <row r="1" spans="1:5" ht="30">
      <c r="A1" s="369" t="s">
        <v>835</v>
      </c>
      <c r="B1" s="369"/>
      <c r="C1" s="369"/>
      <c r="D1" s="369"/>
      <c r="E1" s="369"/>
    </row>
    <row r="2" spans="1:5" ht="30">
      <c r="A2" s="370" t="s">
        <v>479</v>
      </c>
      <c r="B2" s="370"/>
      <c r="C2" s="370"/>
      <c r="D2" s="370"/>
      <c r="E2" s="370"/>
    </row>
    <row r="3" spans="1:5" ht="30">
      <c r="A3" s="369" t="s">
        <v>151</v>
      </c>
      <c r="B3" s="369"/>
      <c r="C3" s="369"/>
      <c r="D3" s="369"/>
      <c r="E3" s="369"/>
    </row>
    <row r="4" spans="1:5" ht="30.75" thickBot="1">
      <c r="A4" s="371" t="s">
        <v>152</v>
      </c>
      <c r="B4" s="371"/>
      <c r="C4" s="371"/>
      <c r="D4" s="371"/>
      <c r="E4" s="371"/>
    </row>
    <row r="5" spans="1:5" s="167" customFormat="1" ht="30.75" thickBot="1">
      <c r="A5" s="166" t="s">
        <v>137</v>
      </c>
      <c r="B5" s="166" t="s">
        <v>138</v>
      </c>
      <c r="C5" s="166" t="s">
        <v>139</v>
      </c>
      <c r="D5" s="166" t="s">
        <v>140</v>
      </c>
      <c r="E5" s="166" t="s">
        <v>141</v>
      </c>
    </row>
    <row r="6" spans="1:5" ht="30">
      <c r="A6" s="372" t="s">
        <v>154</v>
      </c>
      <c r="B6" s="373"/>
      <c r="C6" s="168"/>
      <c r="D6" s="168"/>
      <c r="E6" s="168"/>
    </row>
    <row r="7" spans="1:5" ht="30">
      <c r="A7" s="169"/>
      <c r="B7" s="170" t="s">
        <v>478</v>
      </c>
      <c r="C7" s="170" t="s">
        <v>142</v>
      </c>
      <c r="D7" s="170" t="s">
        <v>153</v>
      </c>
      <c r="E7" s="170" t="s">
        <v>142</v>
      </c>
    </row>
    <row r="8" spans="1:5" ht="30">
      <c r="A8" s="170"/>
      <c r="B8" s="170" t="s">
        <v>149</v>
      </c>
      <c r="C8" s="170" t="s">
        <v>145</v>
      </c>
      <c r="D8" s="170" t="s">
        <v>146</v>
      </c>
      <c r="E8" s="170" t="s">
        <v>147</v>
      </c>
    </row>
    <row r="9" spans="1:5" ht="30">
      <c r="A9" s="170"/>
      <c r="B9" s="170" t="s">
        <v>148</v>
      </c>
      <c r="C9" s="170" t="s">
        <v>358</v>
      </c>
      <c r="D9" s="170" t="s">
        <v>148</v>
      </c>
      <c r="E9" s="170" t="s">
        <v>358</v>
      </c>
    </row>
    <row r="10" spans="1:5" ht="30">
      <c r="A10" s="219"/>
      <c r="B10" s="170"/>
      <c r="C10" s="170" t="s">
        <v>359</v>
      </c>
      <c r="D10" s="170"/>
      <c r="E10" s="170" t="s">
        <v>359</v>
      </c>
    </row>
    <row r="11" spans="1:5" ht="28.5">
      <c r="A11" s="171"/>
      <c r="B11" s="172" t="s">
        <v>360</v>
      </c>
      <c r="C11" s="172" t="s">
        <v>361</v>
      </c>
      <c r="D11" s="172" t="s">
        <v>362</v>
      </c>
      <c r="E11" s="173" t="s">
        <v>363</v>
      </c>
    </row>
    <row r="12" spans="1:5" ht="28.5">
      <c r="A12" s="171"/>
      <c r="B12" s="172" t="s">
        <v>364</v>
      </c>
      <c r="C12" s="172" t="s">
        <v>365</v>
      </c>
      <c r="D12" s="218" t="s">
        <v>364</v>
      </c>
      <c r="E12" s="173" t="s">
        <v>366</v>
      </c>
    </row>
    <row r="13" spans="1:5" ht="28.5">
      <c r="A13" s="171"/>
      <c r="B13" s="172" t="s">
        <v>367</v>
      </c>
      <c r="C13" s="172" t="s">
        <v>368</v>
      </c>
      <c r="D13" s="218" t="s">
        <v>367</v>
      </c>
      <c r="E13" s="173" t="s">
        <v>370</v>
      </c>
    </row>
    <row r="14" spans="1:5" ht="28.5">
      <c r="A14" s="171"/>
      <c r="B14" s="172" t="s">
        <v>371</v>
      </c>
      <c r="C14" s="172" t="s">
        <v>372</v>
      </c>
      <c r="D14" s="173" t="s">
        <v>369</v>
      </c>
      <c r="E14" s="173" t="s">
        <v>374</v>
      </c>
    </row>
    <row r="15" spans="1:5" ht="28.5">
      <c r="A15" s="171"/>
      <c r="B15" s="172" t="s">
        <v>373</v>
      </c>
      <c r="C15" s="172" t="s">
        <v>375</v>
      </c>
      <c r="D15" s="173" t="s">
        <v>373</v>
      </c>
      <c r="E15" s="173" t="s">
        <v>376</v>
      </c>
    </row>
    <row r="16" spans="1:5" ht="28.5">
      <c r="A16" s="174"/>
      <c r="B16" s="220"/>
      <c r="C16" s="172" t="s">
        <v>377</v>
      </c>
      <c r="D16" s="220"/>
      <c r="E16" s="173" t="s">
        <v>378</v>
      </c>
    </row>
    <row r="17" spans="1:5" ht="28.5">
      <c r="A17" s="174"/>
      <c r="B17" s="221"/>
      <c r="C17" s="218" t="s">
        <v>379</v>
      </c>
      <c r="D17" s="221"/>
      <c r="E17" s="218" t="s">
        <v>477</v>
      </c>
    </row>
    <row r="18" spans="1:5" ht="28.5">
      <c r="A18" s="174"/>
      <c r="B18" s="221"/>
      <c r="C18" s="172" t="s">
        <v>380</v>
      </c>
      <c r="D18" s="173"/>
      <c r="E18" s="172" t="s">
        <v>380</v>
      </c>
    </row>
    <row r="19" spans="1:5" ht="28.5">
      <c r="A19" s="174"/>
      <c r="B19" s="175"/>
      <c r="C19" s="172" t="s">
        <v>381</v>
      </c>
      <c r="D19" s="173"/>
      <c r="E19" s="173" t="s">
        <v>382</v>
      </c>
    </row>
    <row r="20" spans="1:5" ht="30.75">
      <c r="A20" s="175"/>
      <c r="B20" s="176"/>
      <c r="C20" s="222"/>
      <c r="D20" s="177"/>
      <c r="E20" s="178"/>
    </row>
    <row r="21" spans="1:5" ht="29.25" thickBot="1">
      <c r="A21" s="175"/>
      <c r="B21" s="179"/>
      <c r="C21" s="180"/>
      <c r="D21" s="174"/>
      <c r="E21" s="223"/>
    </row>
    <row r="22" spans="1:5" ht="30">
      <c r="A22" s="181" t="s">
        <v>155</v>
      </c>
      <c r="B22" s="168"/>
      <c r="C22" s="168"/>
      <c r="D22" s="168"/>
      <c r="E22" s="168"/>
    </row>
    <row r="23" spans="1:5" ht="30">
      <c r="A23" s="170" t="s">
        <v>143</v>
      </c>
      <c r="B23" s="169" t="s">
        <v>247</v>
      </c>
      <c r="C23" s="170" t="s">
        <v>142</v>
      </c>
      <c r="D23" s="170"/>
      <c r="E23" s="170"/>
    </row>
    <row r="24" spans="1:5" ht="30">
      <c r="A24" s="170" t="s">
        <v>144</v>
      </c>
      <c r="B24" s="182" t="s">
        <v>357</v>
      </c>
      <c r="C24" s="183" t="s">
        <v>145</v>
      </c>
      <c r="D24" s="170"/>
      <c r="E24" s="170"/>
    </row>
    <row r="25" spans="1:5" ht="30">
      <c r="A25" s="184"/>
      <c r="B25" s="182" t="s">
        <v>148</v>
      </c>
      <c r="C25" s="183" t="s">
        <v>358</v>
      </c>
      <c r="D25" s="170"/>
      <c r="E25" s="170"/>
    </row>
    <row r="26" spans="1:5" ht="30">
      <c r="A26" s="172"/>
      <c r="B26" s="221"/>
      <c r="C26" s="170" t="s">
        <v>359</v>
      </c>
      <c r="D26" s="172"/>
      <c r="E26" s="172"/>
    </row>
    <row r="27" spans="1:5" ht="28.5">
      <c r="A27" s="172" t="s">
        <v>150</v>
      </c>
      <c r="B27" s="171" t="s">
        <v>383</v>
      </c>
      <c r="C27" s="217" t="s">
        <v>480</v>
      </c>
      <c r="D27" s="173"/>
      <c r="E27" s="172"/>
    </row>
    <row r="28" spans="1:5" ht="28.5">
      <c r="A28" s="172"/>
      <c r="B28" s="172" t="s">
        <v>384</v>
      </c>
      <c r="C28" s="171" t="s">
        <v>385</v>
      </c>
      <c r="D28" s="173"/>
      <c r="E28" s="172"/>
    </row>
    <row r="29" spans="1:5" ht="28.5">
      <c r="A29" s="172"/>
      <c r="B29" s="172" t="s">
        <v>386</v>
      </c>
      <c r="C29" s="171" t="s">
        <v>387</v>
      </c>
      <c r="D29" s="172"/>
      <c r="E29" s="172"/>
    </row>
    <row r="30" spans="1:5" ht="28.5">
      <c r="A30" s="172"/>
      <c r="B30" s="172" t="s">
        <v>388</v>
      </c>
      <c r="C30" s="171" t="s">
        <v>389</v>
      </c>
      <c r="D30" s="173"/>
      <c r="E30" s="172"/>
    </row>
    <row r="31" spans="1:5" ht="28.5">
      <c r="A31" s="172"/>
      <c r="B31" s="172" t="s">
        <v>373</v>
      </c>
      <c r="C31" s="171" t="s">
        <v>390</v>
      </c>
      <c r="D31" s="173"/>
      <c r="E31" s="172"/>
    </row>
    <row r="32" spans="1:5" ht="28.5">
      <c r="A32" s="224"/>
      <c r="B32" s="172"/>
      <c r="C32" s="171" t="s">
        <v>391</v>
      </c>
      <c r="D32" s="173"/>
      <c r="E32" s="225"/>
    </row>
    <row r="33" spans="1:5" ht="28.5">
      <c r="A33" s="224"/>
      <c r="B33" s="185"/>
      <c r="C33" s="171" t="s">
        <v>380</v>
      </c>
      <c r="D33" s="173"/>
      <c r="E33" s="173"/>
    </row>
    <row r="34" spans="1:5" ht="28.5" customHeight="1">
      <c r="A34" s="186"/>
      <c r="B34" s="172"/>
      <c r="C34" s="171" t="s">
        <v>392</v>
      </c>
      <c r="D34" s="173"/>
      <c r="E34" s="225"/>
    </row>
    <row r="35" spans="1:5" ht="28.5" customHeight="1">
      <c r="A35" s="175"/>
      <c r="B35" s="220"/>
      <c r="C35" s="173"/>
      <c r="D35" s="173"/>
      <c r="E35" s="175"/>
    </row>
    <row r="36" spans="1:5" ht="28.5" customHeight="1">
      <c r="A36" s="172"/>
      <c r="B36" s="172"/>
      <c r="C36" s="173"/>
      <c r="D36" s="173"/>
      <c r="E36" s="172"/>
    </row>
    <row r="37" spans="1:5" ht="28.5" customHeight="1">
      <c r="A37" s="174"/>
      <c r="B37" s="187"/>
      <c r="C37" s="188"/>
      <c r="D37" s="189"/>
      <c r="E37" s="190"/>
    </row>
    <row r="38" spans="1:5" ht="29.25" customHeight="1" thickBot="1">
      <c r="A38" s="191"/>
      <c r="B38" s="226"/>
      <c r="C38" s="227"/>
      <c r="D38" s="192"/>
      <c r="E38" s="193"/>
    </row>
  </sheetData>
  <mergeCells count="5">
    <mergeCell ref="A1:E1"/>
    <mergeCell ref="A2:E2"/>
    <mergeCell ref="A3:E3"/>
    <mergeCell ref="A4:E4"/>
    <mergeCell ref="A6:B6"/>
  </mergeCells>
  <conditionalFormatting sqref="C17 E18:E21">
    <cfRule type="duplicateValues" dxfId="2" priority="3"/>
  </conditionalFormatting>
  <conditionalFormatting sqref="D32:D35">
    <cfRule type="duplicateValues" dxfId="1" priority="2"/>
  </conditionalFormatting>
  <conditionalFormatting sqref="E33">
    <cfRule type="duplicateValues" dxfId="0" priority="1"/>
  </conditionalFormatting>
  <printOptions horizontalCentered="1"/>
  <pageMargins left="0.25" right="0.25" top="0.75" bottom="0.75" header="0.3" footer="0.3"/>
  <pageSetup paperSize="8" scale="56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view="pageBreakPreview" topLeftCell="A58" zoomScale="91" zoomScaleNormal="100" zoomScaleSheetLayoutView="91" workbookViewId="0">
      <selection activeCell="C33" sqref="C33"/>
    </sheetView>
  </sheetViews>
  <sheetFormatPr defaultColWidth="9" defaultRowHeight="15.75"/>
  <cols>
    <col min="1" max="1" width="51" style="262" bestFit="1" customWidth="1"/>
    <col min="2" max="2" width="2.5703125" style="262" customWidth="1"/>
    <col min="3" max="3" width="51" style="262" bestFit="1" customWidth="1"/>
    <col min="4" max="4" width="4.85546875" style="262" customWidth="1"/>
    <col min="5" max="16384" width="9" style="262"/>
  </cols>
  <sheetData>
    <row r="1" spans="1:4" ht="6.75" customHeight="1" thickBot="1"/>
    <row r="2" spans="1:4" ht="35.1" customHeight="1" thickTop="1">
      <c r="A2" s="263"/>
      <c r="C2" s="263"/>
    </row>
    <row r="3" spans="1:4" s="265" customFormat="1" ht="30.75" customHeight="1">
      <c r="A3" s="264" t="s">
        <v>524</v>
      </c>
      <c r="C3" s="264" t="s">
        <v>525</v>
      </c>
    </row>
    <row r="4" spans="1:4" s="268" customFormat="1" ht="27" customHeight="1">
      <c r="A4" s="266"/>
      <c r="B4" s="267"/>
      <c r="C4" s="266"/>
      <c r="D4" s="267"/>
    </row>
    <row r="5" spans="1:4" s="268" customFormat="1" ht="27.95" customHeight="1">
      <c r="A5" s="374" t="s">
        <v>526</v>
      </c>
      <c r="B5" s="269"/>
      <c r="C5" s="374" t="s">
        <v>526</v>
      </c>
      <c r="D5" s="269"/>
    </row>
    <row r="6" spans="1:4" ht="27.95" customHeight="1" thickBot="1">
      <c r="A6" s="375"/>
      <c r="B6" s="269"/>
      <c r="C6" s="375"/>
      <c r="D6" s="269"/>
    </row>
    <row r="7" spans="1:4" ht="9" customHeight="1" thickTop="1" thickBot="1">
      <c r="A7" s="267"/>
      <c r="B7" s="267"/>
      <c r="C7" s="267"/>
      <c r="D7" s="267"/>
    </row>
    <row r="8" spans="1:4" ht="35.1" customHeight="1" thickTop="1">
      <c r="A8" s="270"/>
      <c r="B8" s="267"/>
      <c r="C8" s="263"/>
      <c r="D8" s="267"/>
    </row>
    <row r="9" spans="1:4" s="265" customFormat="1" ht="28.5" customHeight="1">
      <c r="A9" s="264" t="s">
        <v>527</v>
      </c>
      <c r="C9" s="264" t="s">
        <v>527</v>
      </c>
    </row>
    <row r="10" spans="1:4" s="268" customFormat="1" ht="27" customHeight="1">
      <c r="A10" s="266"/>
      <c r="B10" s="267"/>
      <c r="C10" s="266"/>
      <c r="D10" s="267"/>
    </row>
    <row r="11" spans="1:4" s="268" customFormat="1" ht="27.95" customHeight="1">
      <c r="A11" s="374" t="s">
        <v>528</v>
      </c>
      <c r="B11" s="269"/>
      <c r="C11" s="374" t="s">
        <v>529</v>
      </c>
      <c r="D11" s="269"/>
    </row>
    <row r="12" spans="1:4" ht="27.95" customHeight="1" thickBot="1">
      <c r="A12" s="375"/>
      <c r="B12" s="269"/>
      <c r="C12" s="375"/>
      <c r="D12" s="269"/>
    </row>
    <row r="13" spans="1:4" ht="13.5" customHeight="1" thickTop="1" thickBot="1">
      <c r="A13" s="267"/>
      <c r="B13" s="267"/>
      <c r="C13" s="267"/>
      <c r="D13" s="267"/>
    </row>
    <row r="14" spans="1:4" ht="35.1" customHeight="1" thickTop="1">
      <c r="A14" s="270"/>
      <c r="B14" s="267"/>
      <c r="C14" s="270"/>
      <c r="D14" s="267"/>
    </row>
    <row r="15" spans="1:4" s="265" customFormat="1" ht="24.95" customHeight="1">
      <c r="A15" s="264" t="s">
        <v>530</v>
      </c>
      <c r="B15" s="271"/>
      <c r="C15" s="264" t="s">
        <v>531</v>
      </c>
    </row>
    <row r="16" spans="1:4" s="268" customFormat="1" ht="27" customHeight="1">
      <c r="A16" s="266"/>
      <c r="B16" s="269"/>
      <c r="C16" s="266"/>
      <c r="D16" s="267"/>
    </row>
    <row r="17" spans="1:4" s="268" customFormat="1" ht="27.95" customHeight="1">
      <c r="A17" s="374" t="s">
        <v>532</v>
      </c>
      <c r="B17" s="269"/>
      <c r="C17" s="374" t="s">
        <v>532</v>
      </c>
      <c r="D17" s="269"/>
    </row>
    <row r="18" spans="1:4" ht="27.95" customHeight="1" thickBot="1">
      <c r="A18" s="375"/>
      <c r="B18" s="269"/>
      <c r="C18" s="375"/>
      <c r="D18" s="269"/>
    </row>
    <row r="19" spans="1:4" ht="10.5" customHeight="1" thickTop="1" thickBot="1">
      <c r="A19" s="267"/>
      <c r="B19" s="272"/>
      <c r="C19" s="267"/>
      <c r="D19" s="267"/>
    </row>
    <row r="20" spans="1:4" ht="35.1" customHeight="1" thickTop="1">
      <c r="A20" s="270"/>
      <c r="B20" s="267"/>
      <c r="C20" s="270"/>
      <c r="D20" s="267"/>
    </row>
    <row r="21" spans="1:4" s="265" customFormat="1" ht="24.95" customHeight="1">
      <c r="A21" s="273" t="s">
        <v>533</v>
      </c>
      <c r="B21" s="271"/>
      <c r="C21" s="273" t="s">
        <v>534</v>
      </c>
    </row>
    <row r="22" spans="1:4" s="268" customFormat="1" ht="27" customHeight="1">
      <c r="A22" s="266"/>
      <c r="B22" s="269"/>
      <c r="C22" s="266"/>
      <c r="D22" s="267"/>
    </row>
    <row r="23" spans="1:4" s="268" customFormat="1" ht="27.95" customHeight="1">
      <c r="A23" s="374" t="s">
        <v>535</v>
      </c>
      <c r="B23" s="269"/>
      <c r="C23" s="374" t="s">
        <v>536</v>
      </c>
      <c r="D23" s="269"/>
    </row>
    <row r="24" spans="1:4" ht="27.95" customHeight="1" thickBot="1">
      <c r="A24" s="375"/>
      <c r="B24" s="269"/>
      <c r="C24" s="375"/>
      <c r="D24" s="269"/>
    </row>
    <row r="25" spans="1:4" ht="10.5" customHeight="1" thickTop="1" thickBot="1">
      <c r="A25" s="267"/>
      <c r="B25" s="267"/>
      <c r="C25" s="267"/>
      <c r="D25" s="267"/>
    </row>
    <row r="26" spans="1:4" ht="35.1" customHeight="1" thickTop="1">
      <c r="A26" s="270"/>
      <c r="B26" s="267"/>
      <c r="C26" s="270"/>
      <c r="D26" s="267"/>
    </row>
    <row r="27" spans="1:4" s="265" customFormat="1" ht="24.95" customHeight="1">
      <c r="A27" s="264" t="s">
        <v>537</v>
      </c>
      <c r="C27" s="264" t="s">
        <v>538</v>
      </c>
    </row>
    <row r="28" spans="1:4" s="268" customFormat="1" ht="27" customHeight="1">
      <c r="A28" s="266"/>
      <c r="B28" s="267"/>
      <c r="C28" s="266"/>
      <c r="D28" s="267"/>
    </row>
    <row r="29" spans="1:4" s="268" customFormat="1" ht="27.95" customHeight="1">
      <c r="A29" s="374" t="s">
        <v>539</v>
      </c>
      <c r="B29" s="269"/>
      <c r="C29" s="374" t="s">
        <v>539</v>
      </c>
      <c r="D29" s="269"/>
    </row>
    <row r="30" spans="1:4" ht="27.95" customHeight="1" thickBot="1">
      <c r="A30" s="375"/>
      <c r="B30" s="269"/>
      <c r="C30" s="375"/>
      <c r="D30" s="269"/>
    </row>
    <row r="31" spans="1:4" ht="12" customHeight="1" thickTop="1" thickBot="1">
      <c r="A31" s="267"/>
      <c r="B31" s="267"/>
      <c r="C31" s="267"/>
      <c r="D31" s="267"/>
    </row>
    <row r="32" spans="1:4" ht="35.1" customHeight="1" thickTop="1">
      <c r="A32" s="270"/>
      <c r="B32" s="267"/>
      <c r="C32" s="270"/>
      <c r="D32" s="267"/>
    </row>
    <row r="33" spans="1:4" s="265" customFormat="1" ht="27" customHeight="1">
      <c r="A33" s="274" t="s">
        <v>540</v>
      </c>
      <c r="C33" s="274" t="s">
        <v>577</v>
      </c>
    </row>
    <row r="34" spans="1:4" ht="25.5" customHeight="1">
      <c r="A34" s="266"/>
      <c r="B34" s="267"/>
      <c r="C34" s="266"/>
      <c r="D34" s="267"/>
    </row>
    <row r="35" spans="1:4" ht="27" customHeight="1">
      <c r="A35" s="374" t="s">
        <v>542</v>
      </c>
      <c r="B35" s="269"/>
      <c r="C35" s="374" t="s">
        <v>542</v>
      </c>
      <c r="D35" s="269"/>
    </row>
    <row r="36" spans="1:4" ht="27" customHeight="1" thickBot="1">
      <c r="A36" s="375"/>
      <c r="B36" s="269"/>
      <c r="C36" s="375"/>
      <c r="D36" s="269"/>
    </row>
    <row r="37" spans="1:4" ht="24.75" customHeight="1" thickTop="1" thickBot="1">
      <c r="A37" s="267"/>
      <c r="B37" s="267"/>
      <c r="C37" s="267"/>
      <c r="D37" s="267"/>
    </row>
    <row r="38" spans="1:4" ht="33" customHeight="1" thickTop="1">
      <c r="A38" s="270"/>
      <c r="B38" s="267"/>
      <c r="C38" s="270"/>
      <c r="D38" s="267"/>
    </row>
    <row r="39" spans="1:4" s="265" customFormat="1" ht="28.5" customHeight="1">
      <c r="A39" s="274" t="s">
        <v>543</v>
      </c>
      <c r="C39" s="274" t="s">
        <v>544</v>
      </c>
    </row>
    <row r="40" spans="1:4" ht="27" customHeight="1">
      <c r="A40" s="266"/>
      <c r="B40" s="267"/>
      <c r="C40" s="266"/>
      <c r="D40" s="267"/>
    </row>
    <row r="41" spans="1:4" ht="15.75" customHeight="1">
      <c r="A41" s="374" t="s">
        <v>545</v>
      </c>
      <c r="B41" s="269"/>
      <c r="C41" s="374" t="s">
        <v>545</v>
      </c>
      <c r="D41" s="269"/>
    </row>
    <row r="42" spans="1:4" ht="30.75" customHeight="1" thickBot="1">
      <c r="A42" s="375"/>
      <c r="B42" s="269"/>
      <c r="C42" s="375"/>
      <c r="D42" s="269"/>
    </row>
    <row r="43" spans="1:4" ht="18.75" customHeight="1" thickTop="1" thickBot="1">
      <c r="A43" s="267"/>
      <c r="B43" s="267"/>
      <c r="C43" s="267"/>
      <c r="D43" s="267"/>
    </row>
    <row r="44" spans="1:4" ht="36" customHeight="1" thickTop="1">
      <c r="A44" s="270"/>
      <c r="B44" s="267"/>
      <c r="C44" s="270"/>
    </row>
    <row r="45" spans="1:4" ht="27">
      <c r="A45" s="274" t="s">
        <v>546</v>
      </c>
      <c r="B45" s="265"/>
      <c r="C45" s="274" t="s">
        <v>547</v>
      </c>
    </row>
    <row r="46" spans="1:4" ht="27" customHeight="1">
      <c r="A46" s="266"/>
      <c r="B46" s="267"/>
      <c r="C46" s="266"/>
    </row>
    <row r="47" spans="1:4" ht="24.75" customHeight="1">
      <c r="A47" s="374" t="s">
        <v>548</v>
      </c>
      <c r="B47" s="269"/>
      <c r="C47" s="374" t="s">
        <v>548</v>
      </c>
    </row>
    <row r="48" spans="1:4" ht="24.75" thickBot="1">
      <c r="A48" s="375"/>
      <c r="B48" s="269"/>
      <c r="C48" s="375"/>
    </row>
    <row r="49" spans="1:3" ht="17.25" thickTop="1" thickBot="1"/>
    <row r="50" spans="1:3" ht="38.25" customHeight="1" thickTop="1">
      <c r="A50" s="270"/>
      <c r="B50" s="267"/>
      <c r="C50" s="270"/>
    </row>
    <row r="51" spans="1:3" ht="24" customHeight="1">
      <c r="A51" s="274" t="s">
        <v>549</v>
      </c>
      <c r="B51" s="265"/>
      <c r="C51" s="274" t="s">
        <v>549</v>
      </c>
    </row>
    <row r="52" spans="1:3" ht="29.25" customHeight="1">
      <c r="A52" s="266"/>
      <c r="B52" s="267"/>
      <c r="C52" s="266"/>
    </row>
    <row r="53" spans="1:3" ht="24" customHeight="1">
      <c r="A53" s="374" t="s">
        <v>550</v>
      </c>
      <c r="B53" s="269"/>
      <c r="C53" s="374" t="s">
        <v>550</v>
      </c>
    </row>
    <row r="54" spans="1:3" ht="28.5" customHeight="1" thickBot="1">
      <c r="A54" s="375"/>
      <c r="B54" s="269"/>
      <c r="C54" s="375"/>
    </row>
    <row r="55" spans="1:3" ht="17.25" thickTop="1" thickBot="1"/>
    <row r="56" spans="1:3" ht="37.5" customHeight="1" thickTop="1">
      <c r="A56" s="270"/>
      <c r="B56" s="267"/>
      <c r="C56" s="270"/>
    </row>
    <row r="57" spans="1:3" ht="24.75" customHeight="1">
      <c r="A57" s="274" t="s">
        <v>551</v>
      </c>
      <c r="B57" s="265"/>
      <c r="C57" s="274" t="s">
        <v>552</v>
      </c>
    </row>
    <row r="58" spans="1:3" ht="24">
      <c r="A58" s="266"/>
      <c r="B58" s="267"/>
      <c r="C58" s="266"/>
    </row>
    <row r="59" spans="1:3" ht="24" customHeight="1">
      <c r="A59" s="374" t="s">
        <v>553</v>
      </c>
      <c r="B59" s="269"/>
      <c r="C59" s="374" t="s">
        <v>553</v>
      </c>
    </row>
    <row r="60" spans="1:3" ht="24.75" thickBot="1">
      <c r="A60" s="375"/>
      <c r="B60" s="269"/>
      <c r="C60" s="375"/>
    </row>
    <row r="61" spans="1:3" ht="24" customHeight="1" thickTop="1"/>
    <row r="62" spans="1:3" ht="24.75" customHeight="1" thickBot="1"/>
    <row r="63" spans="1:3" ht="40.5" customHeight="1" thickTop="1">
      <c r="A63" s="270"/>
      <c r="B63" s="267"/>
      <c r="C63" s="270"/>
    </row>
    <row r="64" spans="1:3" ht="27">
      <c r="A64" s="274" t="s">
        <v>554</v>
      </c>
      <c r="B64" s="265"/>
      <c r="C64" s="274" t="s">
        <v>554</v>
      </c>
    </row>
    <row r="65" spans="1:3" ht="24">
      <c r="A65" s="266"/>
      <c r="B65" s="267"/>
      <c r="C65" s="266"/>
    </row>
    <row r="66" spans="1:3" ht="24" customHeight="1">
      <c r="A66" s="374" t="s">
        <v>555</v>
      </c>
      <c r="B66" s="269"/>
      <c r="C66" s="374" t="s">
        <v>555</v>
      </c>
    </row>
    <row r="67" spans="1:3" ht="31.5" customHeight="1" thickBot="1">
      <c r="A67" s="375"/>
      <c r="B67" s="269"/>
      <c r="C67" s="375"/>
    </row>
    <row r="68" spans="1:3" ht="17.25" thickTop="1" thickBot="1"/>
    <row r="69" spans="1:3" ht="39" customHeight="1" thickTop="1">
      <c r="A69" s="270"/>
      <c r="B69" s="267"/>
      <c r="C69" s="270"/>
    </row>
    <row r="70" spans="1:3" ht="27">
      <c r="A70" s="274" t="s">
        <v>556</v>
      </c>
      <c r="B70" s="265"/>
      <c r="C70" s="274" t="s">
        <v>557</v>
      </c>
    </row>
    <row r="71" spans="1:3" ht="24" customHeight="1">
      <c r="A71" s="266"/>
      <c r="B71" s="267"/>
      <c r="C71" s="266"/>
    </row>
    <row r="72" spans="1:3" ht="24.75" customHeight="1">
      <c r="A72" s="374" t="s">
        <v>558</v>
      </c>
      <c r="B72" s="269"/>
      <c r="C72" s="374" t="s">
        <v>558</v>
      </c>
    </row>
    <row r="73" spans="1:3" ht="33" customHeight="1" thickBot="1">
      <c r="A73" s="375"/>
      <c r="B73" s="269"/>
      <c r="C73" s="375"/>
    </row>
    <row r="74" spans="1:3" ht="17.25" thickTop="1" thickBot="1"/>
    <row r="75" spans="1:3" ht="39" customHeight="1" thickTop="1">
      <c r="A75" s="270"/>
      <c r="B75" s="267"/>
      <c r="C75" s="270"/>
    </row>
    <row r="76" spans="1:3" ht="24" customHeight="1">
      <c r="A76" s="274" t="s">
        <v>559</v>
      </c>
      <c r="B76" s="265"/>
      <c r="C76" s="274" t="s">
        <v>560</v>
      </c>
    </row>
    <row r="77" spans="1:3" ht="27.75" customHeight="1">
      <c r="A77" s="266"/>
      <c r="B77" s="267"/>
      <c r="C77" s="266"/>
    </row>
    <row r="78" spans="1:3" ht="24">
      <c r="A78" s="374" t="s">
        <v>561</v>
      </c>
      <c r="B78" s="269"/>
      <c r="C78" s="374" t="s">
        <v>561</v>
      </c>
    </row>
    <row r="79" spans="1:3" ht="29.25" customHeight="1" thickBot="1">
      <c r="A79" s="375"/>
      <c r="B79" s="269"/>
      <c r="C79" s="375"/>
    </row>
    <row r="80" spans="1:3" ht="17.25" thickTop="1" thickBot="1"/>
    <row r="81" spans="1:3" ht="39" customHeight="1" thickTop="1">
      <c r="A81" s="270"/>
      <c r="B81" s="267"/>
      <c r="C81" s="270"/>
    </row>
    <row r="82" spans="1:3" ht="24.75" customHeight="1">
      <c r="A82" s="274" t="s">
        <v>562</v>
      </c>
      <c r="B82" s="265"/>
      <c r="C82" s="274" t="s">
        <v>563</v>
      </c>
    </row>
    <row r="83" spans="1:3" ht="24">
      <c r="A83" s="266"/>
      <c r="B83" s="267"/>
      <c r="C83" s="266"/>
    </row>
    <row r="84" spans="1:3" ht="24">
      <c r="A84" s="374" t="s">
        <v>564</v>
      </c>
      <c r="B84" s="269"/>
      <c r="C84" s="374" t="s">
        <v>564</v>
      </c>
    </row>
    <row r="85" spans="1:3" ht="33" customHeight="1" thickBot="1">
      <c r="A85" s="375"/>
      <c r="B85" s="269"/>
      <c r="C85" s="375"/>
    </row>
    <row r="86" spans="1:3" ht="16.5" thickTop="1"/>
  </sheetData>
  <mergeCells count="28">
    <mergeCell ref="A5:A6"/>
    <mergeCell ref="C5:C6"/>
    <mergeCell ref="A11:A12"/>
    <mergeCell ref="C11:C12"/>
    <mergeCell ref="A17:A18"/>
    <mergeCell ref="C17:C18"/>
    <mergeCell ref="A23:A24"/>
    <mergeCell ref="C23:C24"/>
    <mergeCell ref="A29:A30"/>
    <mergeCell ref="C29:C30"/>
    <mergeCell ref="A35:A36"/>
    <mergeCell ref="C35:C36"/>
    <mergeCell ref="A41:A42"/>
    <mergeCell ref="C41:C42"/>
    <mergeCell ref="A47:A48"/>
    <mergeCell ref="C47:C48"/>
    <mergeCell ref="A53:A54"/>
    <mergeCell ref="C53:C54"/>
    <mergeCell ref="A78:A79"/>
    <mergeCell ref="C78:C79"/>
    <mergeCell ref="A84:A85"/>
    <mergeCell ref="C84:C85"/>
    <mergeCell ref="A59:A60"/>
    <mergeCell ref="C59:C60"/>
    <mergeCell ref="A66:A67"/>
    <mergeCell ref="C66:C67"/>
    <mergeCell ref="A72:A73"/>
    <mergeCell ref="C72:C73"/>
  </mergeCells>
  <printOptions horizontalCentered="1"/>
  <pageMargins left="0.23622047244094491" right="0.23622047244094491" top="0.39" bottom="0.51" header="0.11811023622047245" footer="0.11811023622047245"/>
  <pageSetup paperSize="9" scale="69" orientation="portrait" r:id="rId1"/>
  <rowBreaks count="1" manualBreakCount="1">
    <brk id="43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view="pageBreakPreview" topLeftCell="A76" zoomScale="96" zoomScaleNormal="100" zoomScaleSheetLayoutView="96" workbookViewId="0">
      <selection activeCell="A66" sqref="A66:A67"/>
    </sheetView>
  </sheetViews>
  <sheetFormatPr defaultColWidth="9" defaultRowHeight="15.75"/>
  <cols>
    <col min="1" max="1" width="51" style="262" bestFit="1" customWidth="1"/>
    <col min="2" max="2" width="2.5703125" style="262" customWidth="1"/>
    <col min="3" max="3" width="51" style="262" bestFit="1" customWidth="1"/>
    <col min="4" max="4" width="4.85546875" style="262" customWidth="1"/>
    <col min="5" max="16384" width="9" style="262"/>
  </cols>
  <sheetData>
    <row r="1" spans="1:4" ht="6.75" customHeight="1" thickBot="1"/>
    <row r="2" spans="1:4" ht="35.1" customHeight="1" thickTop="1">
      <c r="A2" s="263"/>
      <c r="C2" s="263"/>
    </row>
    <row r="3" spans="1:4" s="265" customFormat="1" ht="30.75" customHeight="1">
      <c r="A3" s="264" t="s">
        <v>565</v>
      </c>
      <c r="C3" s="264" t="s">
        <v>565</v>
      </c>
    </row>
    <row r="4" spans="1:4" s="268" customFormat="1" ht="27" customHeight="1">
      <c r="A4" s="266"/>
      <c r="B4" s="267"/>
      <c r="C4" s="266"/>
      <c r="D4" s="267"/>
    </row>
    <row r="5" spans="1:4" s="268" customFormat="1" ht="27.95" customHeight="1">
      <c r="A5" s="374" t="s">
        <v>566</v>
      </c>
      <c r="B5" s="269"/>
      <c r="C5" s="374" t="s">
        <v>566</v>
      </c>
      <c r="D5" s="269"/>
    </row>
    <row r="6" spans="1:4" ht="27.95" customHeight="1" thickBot="1">
      <c r="A6" s="375"/>
      <c r="B6" s="269"/>
      <c r="C6" s="375"/>
      <c r="D6" s="269"/>
    </row>
    <row r="7" spans="1:4" ht="9" customHeight="1" thickTop="1" thickBot="1">
      <c r="A7" s="267"/>
      <c r="B7" s="267"/>
      <c r="C7" s="267"/>
      <c r="D7" s="267"/>
    </row>
    <row r="8" spans="1:4" ht="35.1" customHeight="1" thickTop="1">
      <c r="A8" s="270"/>
      <c r="B8" s="267"/>
      <c r="C8" s="263"/>
      <c r="D8" s="267"/>
    </row>
    <row r="9" spans="1:4" s="265" customFormat="1" ht="28.5" customHeight="1">
      <c r="A9" s="264" t="s">
        <v>567</v>
      </c>
      <c r="C9" s="264" t="s">
        <v>567</v>
      </c>
    </row>
    <row r="10" spans="1:4" s="268" customFormat="1" ht="27" customHeight="1">
      <c r="A10" s="266"/>
      <c r="B10" s="267"/>
      <c r="C10" s="266"/>
      <c r="D10" s="267"/>
    </row>
    <row r="11" spans="1:4" s="268" customFormat="1" ht="27.95" customHeight="1">
      <c r="A11" s="374" t="s">
        <v>568</v>
      </c>
      <c r="B11" s="269"/>
      <c r="C11" s="374" t="s">
        <v>569</v>
      </c>
      <c r="D11" s="269"/>
    </row>
    <row r="12" spans="1:4" ht="27.95" customHeight="1" thickBot="1">
      <c r="A12" s="375"/>
      <c r="B12" s="269"/>
      <c r="C12" s="375"/>
      <c r="D12" s="269"/>
    </row>
    <row r="13" spans="1:4" ht="13.5" customHeight="1" thickTop="1" thickBot="1">
      <c r="A13" s="267"/>
      <c r="B13" s="267"/>
      <c r="C13" s="267"/>
      <c r="D13" s="267"/>
    </row>
    <row r="14" spans="1:4" ht="35.1" customHeight="1" thickTop="1">
      <c r="A14" s="270"/>
      <c r="B14" s="267"/>
      <c r="C14" s="270"/>
      <c r="D14" s="267"/>
    </row>
    <row r="15" spans="1:4" s="265" customFormat="1" ht="24.95" customHeight="1">
      <c r="A15" s="264" t="s">
        <v>570</v>
      </c>
      <c r="B15" s="271"/>
      <c r="C15" s="264" t="s">
        <v>571</v>
      </c>
    </row>
    <row r="16" spans="1:4" s="268" customFormat="1" ht="27" customHeight="1">
      <c r="A16" s="266"/>
      <c r="B16" s="269"/>
      <c r="C16" s="266"/>
      <c r="D16" s="267"/>
    </row>
    <row r="17" spans="1:4" s="268" customFormat="1" ht="27.95" customHeight="1">
      <c r="A17" s="374" t="s">
        <v>572</v>
      </c>
      <c r="B17" s="269"/>
      <c r="C17" s="374" t="s">
        <v>572</v>
      </c>
      <c r="D17" s="269"/>
    </row>
    <row r="18" spans="1:4" ht="27.95" customHeight="1" thickBot="1">
      <c r="A18" s="375"/>
      <c r="B18" s="269"/>
      <c r="C18" s="375"/>
      <c r="D18" s="269"/>
    </row>
    <row r="19" spans="1:4" ht="10.5" customHeight="1" thickTop="1" thickBot="1">
      <c r="A19" s="267"/>
      <c r="B19" s="272"/>
      <c r="C19" s="267"/>
      <c r="D19" s="267"/>
    </row>
    <row r="20" spans="1:4" ht="35.1" customHeight="1" thickTop="1">
      <c r="A20" s="270"/>
      <c r="B20" s="267"/>
      <c r="C20" s="270"/>
      <c r="D20" s="267"/>
    </row>
    <row r="21" spans="1:4" s="265" customFormat="1" ht="24.95" customHeight="1">
      <c r="A21" s="273" t="s">
        <v>573</v>
      </c>
      <c r="B21" s="271"/>
      <c r="C21" s="273" t="s">
        <v>574</v>
      </c>
    </row>
    <row r="22" spans="1:4" s="268" customFormat="1" ht="27" customHeight="1">
      <c r="A22" s="266"/>
      <c r="B22" s="269"/>
      <c r="C22" s="266"/>
      <c r="D22" s="267"/>
    </row>
    <row r="23" spans="1:4" s="268" customFormat="1" ht="27.95" customHeight="1">
      <c r="A23" s="374" t="s">
        <v>575</v>
      </c>
      <c r="B23" s="269"/>
      <c r="C23" s="374" t="s">
        <v>576</v>
      </c>
      <c r="D23" s="269"/>
    </row>
    <row r="24" spans="1:4" ht="27.95" customHeight="1" thickBot="1">
      <c r="A24" s="375"/>
      <c r="B24" s="269"/>
      <c r="C24" s="375"/>
      <c r="D24" s="269"/>
    </row>
    <row r="25" spans="1:4" ht="10.5" customHeight="1" thickTop="1" thickBot="1">
      <c r="A25" s="267"/>
      <c r="B25" s="267"/>
      <c r="C25" s="267"/>
      <c r="D25" s="267"/>
    </row>
    <row r="26" spans="1:4" ht="35.1" customHeight="1" thickTop="1">
      <c r="A26" s="270"/>
      <c r="B26" s="267"/>
      <c r="C26" s="270"/>
      <c r="D26" s="267"/>
    </row>
    <row r="27" spans="1:4" s="265" customFormat="1" ht="24.95" customHeight="1">
      <c r="A27" s="264" t="s">
        <v>541</v>
      </c>
      <c r="C27" s="264" t="s">
        <v>541</v>
      </c>
    </row>
    <row r="28" spans="1:4" s="268" customFormat="1" ht="27" customHeight="1">
      <c r="A28" s="266"/>
      <c r="B28" s="267"/>
      <c r="C28" s="266"/>
      <c r="D28" s="267"/>
    </row>
    <row r="29" spans="1:4" s="268" customFormat="1" ht="27.95" customHeight="1">
      <c r="A29" s="374" t="s">
        <v>578</v>
      </c>
      <c r="B29" s="269"/>
      <c r="C29" s="374" t="s">
        <v>578</v>
      </c>
      <c r="D29" s="269"/>
    </row>
    <row r="30" spans="1:4" ht="27.95" customHeight="1" thickBot="1">
      <c r="A30" s="375"/>
      <c r="B30" s="269"/>
      <c r="C30" s="375"/>
      <c r="D30" s="269"/>
    </row>
    <row r="31" spans="1:4" ht="12" customHeight="1" thickTop="1" thickBot="1">
      <c r="A31" s="267"/>
      <c r="B31" s="267"/>
      <c r="C31" s="267"/>
      <c r="D31" s="267"/>
    </row>
    <row r="32" spans="1:4" ht="35.1" customHeight="1" thickTop="1">
      <c r="A32" s="270"/>
      <c r="B32" s="267"/>
      <c r="C32" s="270"/>
      <c r="D32" s="267"/>
    </row>
    <row r="33" spans="1:4" s="265" customFormat="1" ht="27" customHeight="1">
      <c r="A33" s="274" t="s">
        <v>579</v>
      </c>
      <c r="C33" s="274" t="s">
        <v>580</v>
      </c>
    </row>
    <row r="34" spans="1:4" ht="25.5" customHeight="1">
      <c r="A34" s="266"/>
      <c r="B34" s="267"/>
      <c r="C34" s="266"/>
      <c r="D34" s="267"/>
    </row>
    <row r="35" spans="1:4" ht="27" customHeight="1">
      <c r="A35" s="374" t="s">
        <v>581</v>
      </c>
      <c r="B35" s="269"/>
      <c r="C35" s="374" t="s">
        <v>581</v>
      </c>
      <c r="D35" s="269"/>
    </row>
    <row r="36" spans="1:4" ht="27" customHeight="1" thickBot="1">
      <c r="A36" s="375"/>
      <c r="B36" s="269"/>
      <c r="C36" s="375"/>
      <c r="D36" s="269"/>
    </row>
    <row r="37" spans="1:4" ht="24.75" customHeight="1" thickTop="1" thickBot="1">
      <c r="A37" s="267"/>
      <c r="B37" s="267"/>
      <c r="C37" s="267"/>
      <c r="D37" s="267"/>
    </row>
    <row r="38" spans="1:4" ht="33" customHeight="1" thickTop="1">
      <c r="A38" s="270"/>
      <c r="B38" s="267"/>
      <c r="C38" s="270"/>
      <c r="D38" s="267"/>
    </row>
    <row r="39" spans="1:4" s="265" customFormat="1" ht="28.5" customHeight="1">
      <c r="A39" s="274" t="s">
        <v>582</v>
      </c>
      <c r="C39" s="274" t="s">
        <v>583</v>
      </c>
    </row>
    <row r="40" spans="1:4" ht="27" customHeight="1">
      <c r="A40" s="266"/>
      <c r="B40" s="267"/>
      <c r="C40" s="266"/>
      <c r="D40" s="267"/>
    </row>
    <row r="41" spans="1:4" ht="15.75" customHeight="1">
      <c r="A41" s="374" t="s">
        <v>584</v>
      </c>
      <c r="B41" s="269"/>
      <c r="C41" s="374" t="s">
        <v>584</v>
      </c>
      <c r="D41" s="269"/>
    </row>
    <row r="42" spans="1:4" ht="30.75" customHeight="1" thickBot="1">
      <c r="A42" s="375"/>
      <c r="B42" s="269"/>
      <c r="C42" s="375"/>
      <c r="D42" s="269"/>
    </row>
    <row r="43" spans="1:4" ht="18.75" customHeight="1" thickTop="1" thickBot="1">
      <c r="A43" s="267"/>
      <c r="B43" s="267"/>
      <c r="C43" s="267"/>
      <c r="D43" s="267"/>
    </row>
    <row r="44" spans="1:4" ht="36" customHeight="1" thickTop="1">
      <c r="A44" s="270"/>
      <c r="B44" s="267"/>
      <c r="C44" s="270"/>
    </row>
    <row r="45" spans="1:4" ht="27">
      <c r="A45" s="274" t="s">
        <v>585</v>
      </c>
      <c r="B45" s="265"/>
      <c r="C45" s="274" t="s">
        <v>586</v>
      </c>
    </row>
    <row r="46" spans="1:4" ht="27" customHeight="1">
      <c r="A46" s="266"/>
      <c r="B46" s="267"/>
      <c r="C46" s="266"/>
    </row>
    <row r="47" spans="1:4" ht="24.75" customHeight="1">
      <c r="A47" s="374" t="s">
        <v>587</v>
      </c>
      <c r="B47" s="269"/>
      <c r="C47" s="374" t="s">
        <v>587</v>
      </c>
    </row>
    <row r="48" spans="1:4" ht="24.75" thickBot="1">
      <c r="A48" s="375"/>
      <c r="B48" s="269"/>
      <c r="C48" s="375"/>
    </row>
    <row r="49" spans="1:3" ht="17.25" thickTop="1" thickBot="1"/>
    <row r="50" spans="1:3" ht="38.25" customHeight="1" thickTop="1">
      <c r="A50" s="270"/>
      <c r="B50" s="267"/>
      <c r="C50" s="270"/>
    </row>
    <row r="51" spans="1:3" ht="24" customHeight="1">
      <c r="A51" s="274" t="s">
        <v>588</v>
      </c>
      <c r="B51" s="265"/>
      <c r="C51" s="274" t="s">
        <v>589</v>
      </c>
    </row>
    <row r="52" spans="1:3" ht="29.25" customHeight="1">
      <c r="A52" s="266"/>
      <c r="B52" s="267"/>
      <c r="C52" s="266"/>
    </row>
    <row r="53" spans="1:3" ht="24" customHeight="1">
      <c r="A53" s="374" t="s">
        <v>590</v>
      </c>
      <c r="B53" s="269"/>
      <c r="C53" s="374" t="s">
        <v>590</v>
      </c>
    </row>
    <row r="54" spans="1:3" ht="28.5" customHeight="1" thickBot="1">
      <c r="A54" s="375"/>
      <c r="B54" s="269"/>
      <c r="C54" s="375"/>
    </row>
    <row r="55" spans="1:3" ht="17.25" thickTop="1" thickBot="1"/>
    <row r="56" spans="1:3" ht="37.5" customHeight="1" thickTop="1">
      <c r="A56" s="270"/>
      <c r="B56" s="267"/>
      <c r="C56" s="270"/>
    </row>
    <row r="57" spans="1:3" ht="24.75" customHeight="1">
      <c r="A57" s="274" t="s">
        <v>591</v>
      </c>
      <c r="B57" s="265"/>
      <c r="C57" s="274" t="s">
        <v>592</v>
      </c>
    </row>
    <row r="58" spans="1:3" ht="24">
      <c r="A58" s="266"/>
      <c r="B58" s="267"/>
      <c r="C58" s="266"/>
    </row>
    <row r="59" spans="1:3" ht="24" customHeight="1">
      <c r="A59" s="374" t="s">
        <v>593</v>
      </c>
      <c r="B59" s="269"/>
      <c r="C59" s="374" t="s">
        <v>593</v>
      </c>
    </row>
    <row r="60" spans="1:3" ht="24.75" thickBot="1">
      <c r="A60" s="375"/>
      <c r="B60" s="269"/>
      <c r="C60" s="375"/>
    </row>
    <row r="61" spans="1:3" ht="24" customHeight="1" thickTop="1"/>
    <row r="62" spans="1:3" ht="24.75" customHeight="1" thickBot="1"/>
    <row r="63" spans="1:3" ht="40.5" customHeight="1" thickTop="1">
      <c r="A63" s="270"/>
      <c r="B63" s="267"/>
      <c r="C63" s="270"/>
    </row>
    <row r="64" spans="1:3" ht="27">
      <c r="A64" s="274" t="s">
        <v>594</v>
      </c>
      <c r="B64" s="265"/>
      <c r="C64" s="274" t="s">
        <v>594</v>
      </c>
    </row>
    <row r="65" spans="1:3" ht="24">
      <c r="A65" s="266"/>
      <c r="B65" s="267"/>
      <c r="C65" s="266"/>
    </row>
    <row r="66" spans="1:3" ht="24" customHeight="1">
      <c r="A66" s="374" t="s">
        <v>595</v>
      </c>
      <c r="B66" s="269"/>
      <c r="C66" s="374" t="s">
        <v>595</v>
      </c>
    </row>
    <row r="67" spans="1:3" ht="31.5" customHeight="1" thickBot="1">
      <c r="A67" s="375"/>
      <c r="B67" s="269"/>
      <c r="C67" s="375"/>
    </row>
    <row r="68" spans="1:3" ht="17.25" thickTop="1" thickBot="1"/>
    <row r="69" spans="1:3" ht="39" customHeight="1" thickTop="1">
      <c r="A69" s="270"/>
      <c r="B69" s="267"/>
      <c r="C69" s="270"/>
    </row>
    <row r="70" spans="1:3" ht="27">
      <c r="A70" s="274" t="s">
        <v>596</v>
      </c>
      <c r="B70" s="265"/>
      <c r="C70" s="274" t="s">
        <v>597</v>
      </c>
    </row>
    <row r="71" spans="1:3" ht="24" customHeight="1">
      <c r="A71" s="266"/>
      <c r="B71" s="267"/>
      <c r="C71" s="266"/>
    </row>
    <row r="72" spans="1:3" ht="24.75" customHeight="1">
      <c r="A72" s="374" t="s">
        <v>598</v>
      </c>
      <c r="B72" s="269"/>
      <c r="C72" s="374" t="s">
        <v>598</v>
      </c>
    </row>
    <row r="73" spans="1:3" ht="33" customHeight="1" thickBot="1">
      <c r="A73" s="375"/>
      <c r="B73" s="269"/>
      <c r="C73" s="375"/>
    </row>
    <row r="74" spans="1:3" ht="17.25" thickTop="1" thickBot="1"/>
    <row r="75" spans="1:3" ht="39" customHeight="1" thickTop="1">
      <c r="A75" s="270"/>
      <c r="B75" s="267"/>
      <c r="C75" s="270"/>
    </row>
    <row r="76" spans="1:3" ht="24" customHeight="1">
      <c r="A76" s="274" t="s">
        <v>599</v>
      </c>
      <c r="B76" s="265"/>
      <c r="C76" s="274" t="s">
        <v>600</v>
      </c>
    </row>
    <row r="77" spans="1:3" ht="27.75" customHeight="1">
      <c r="A77" s="266"/>
      <c r="B77" s="267"/>
      <c r="C77" s="266"/>
    </row>
    <row r="78" spans="1:3" ht="24">
      <c r="A78" s="374" t="s">
        <v>601</v>
      </c>
      <c r="B78" s="269"/>
      <c r="C78" s="374" t="s">
        <v>601</v>
      </c>
    </row>
    <row r="79" spans="1:3" ht="29.25" customHeight="1" thickBot="1">
      <c r="A79" s="375"/>
      <c r="B79" s="269"/>
      <c r="C79" s="375"/>
    </row>
    <row r="80" spans="1:3" ht="17.25" thickTop="1" thickBot="1"/>
    <row r="81" spans="1:3" ht="39" customHeight="1" thickTop="1">
      <c r="A81" s="270"/>
      <c r="B81" s="267"/>
      <c r="C81" s="270"/>
    </row>
    <row r="82" spans="1:3" ht="27">
      <c r="A82" s="274" t="s">
        <v>602</v>
      </c>
      <c r="B82" s="265"/>
      <c r="C82" s="274" t="s">
        <v>603</v>
      </c>
    </row>
    <row r="83" spans="1:3" ht="24">
      <c r="A83" s="266"/>
      <c r="B83" s="267"/>
      <c r="C83" s="266"/>
    </row>
    <row r="84" spans="1:3" ht="24">
      <c r="A84" s="374" t="s">
        <v>604</v>
      </c>
      <c r="B84" s="269"/>
      <c r="C84" s="374" t="s">
        <v>604</v>
      </c>
    </row>
    <row r="85" spans="1:3" ht="33" customHeight="1" thickBot="1">
      <c r="A85" s="375"/>
      <c r="B85" s="269"/>
      <c r="C85" s="375"/>
    </row>
    <row r="86" spans="1:3" ht="16.5" thickTop="1"/>
  </sheetData>
  <mergeCells count="28">
    <mergeCell ref="A5:A6"/>
    <mergeCell ref="C5:C6"/>
    <mergeCell ref="A11:A12"/>
    <mergeCell ref="C11:C12"/>
    <mergeCell ref="A17:A18"/>
    <mergeCell ref="C17:C18"/>
    <mergeCell ref="A23:A24"/>
    <mergeCell ref="C23:C24"/>
    <mergeCell ref="A29:A30"/>
    <mergeCell ref="C29:C30"/>
    <mergeCell ref="A35:A36"/>
    <mergeCell ref="C35:C36"/>
    <mergeCell ref="A41:A42"/>
    <mergeCell ref="C41:C42"/>
    <mergeCell ref="A47:A48"/>
    <mergeCell ref="C47:C48"/>
    <mergeCell ref="A53:A54"/>
    <mergeCell ref="C53:C54"/>
    <mergeCell ref="A78:A79"/>
    <mergeCell ref="C78:C79"/>
    <mergeCell ref="A84:A85"/>
    <mergeCell ref="C84:C85"/>
    <mergeCell ref="A59:A60"/>
    <mergeCell ref="C59:C60"/>
    <mergeCell ref="A66:A67"/>
    <mergeCell ref="C66:C67"/>
    <mergeCell ref="A72:A73"/>
    <mergeCell ref="C72:C73"/>
  </mergeCells>
  <printOptions horizontalCentered="1"/>
  <pageMargins left="0.23622047244094491" right="0.23622047244094491" top="0.39" bottom="0.51" header="0.11811023622047245" footer="0.11811023622047245"/>
  <pageSetup paperSize="9" scale="69" orientation="portrait" r:id="rId1"/>
  <rowBreaks count="1" manualBreakCount="1">
    <brk id="43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topLeftCell="A49" zoomScaleNormal="100" zoomScaleSheetLayoutView="69" workbookViewId="0">
      <selection activeCell="K7" sqref="K7"/>
    </sheetView>
  </sheetViews>
  <sheetFormatPr defaultRowHeight="22.5"/>
  <cols>
    <col min="1" max="1" width="4" style="283" customWidth="1"/>
    <col min="2" max="2" width="28.140625" style="287" customWidth="1"/>
    <col min="3" max="3" width="22.42578125" style="287" customWidth="1"/>
    <col min="4" max="4" width="6.7109375" style="287" customWidth="1"/>
    <col min="5" max="5" width="22.85546875" style="287" customWidth="1"/>
    <col min="6" max="6" width="5.42578125" style="287" customWidth="1"/>
    <col min="7" max="256" width="9.140625" style="287"/>
    <col min="257" max="257" width="4" style="287" customWidth="1"/>
    <col min="258" max="258" width="38.7109375" style="287" customWidth="1"/>
    <col min="259" max="260" width="20.7109375" style="287" customWidth="1"/>
    <col min="261" max="261" width="38.7109375" style="287" customWidth="1"/>
    <col min="262" max="262" width="5.7109375" style="287" customWidth="1"/>
    <col min="263" max="512" width="9.140625" style="287"/>
    <col min="513" max="513" width="4" style="287" customWidth="1"/>
    <col min="514" max="514" width="38.7109375" style="287" customWidth="1"/>
    <col min="515" max="516" width="20.7109375" style="287" customWidth="1"/>
    <col min="517" max="517" width="38.7109375" style="287" customWidth="1"/>
    <col min="518" max="518" width="5.7109375" style="287" customWidth="1"/>
    <col min="519" max="768" width="9.140625" style="287"/>
    <col min="769" max="769" width="4" style="287" customWidth="1"/>
    <col min="770" max="770" width="38.7109375" style="287" customWidth="1"/>
    <col min="771" max="772" width="20.7109375" style="287" customWidth="1"/>
    <col min="773" max="773" width="38.7109375" style="287" customWidth="1"/>
    <col min="774" max="774" width="5.7109375" style="287" customWidth="1"/>
    <col min="775" max="1024" width="9.140625" style="287"/>
    <col min="1025" max="1025" width="4" style="287" customWidth="1"/>
    <col min="1026" max="1026" width="38.7109375" style="287" customWidth="1"/>
    <col min="1027" max="1028" width="20.7109375" style="287" customWidth="1"/>
    <col min="1029" max="1029" width="38.7109375" style="287" customWidth="1"/>
    <col min="1030" max="1030" width="5.7109375" style="287" customWidth="1"/>
    <col min="1031" max="1280" width="9.140625" style="287"/>
    <col min="1281" max="1281" width="4" style="287" customWidth="1"/>
    <col min="1282" max="1282" width="38.7109375" style="287" customWidth="1"/>
    <col min="1283" max="1284" width="20.7109375" style="287" customWidth="1"/>
    <col min="1285" max="1285" width="38.7109375" style="287" customWidth="1"/>
    <col min="1286" max="1286" width="5.7109375" style="287" customWidth="1"/>
    <col min="1287" max="1536" width="9.140625" style="287"/>
    <col min="1537" max="1537" width="4" style="287" customWidth="1"/>
    <col min="1538" max="1538" width="38.7109375" style="287" customWidth="1"/>
    <col min="1539" max="1540" width="20.7109375" style="287" customWidth="1"/>
    <col min="1541" max="1541" width="38.7109375" style="287" customWidth="1"/>
    <col min="1542" max="1542" width="5.7109375" style="287" customWidth="1"/>
    <col min="1543" max="1792" width="9.140625" style="287"/>
    <col min="1793" max="1793" width="4" style="287" customWidth="1"/>
    <col min="1794" max="1794" width="38.7109375" style="287" customWidth="1"/>
    <col min="1795" max="1796" width="20.7109375" style="287" customWidth="1"/>
    <col min="1797" max="1797" width="38.7109375" style="287" customWidth="1"/>
    <col min="1798" max="1798" width="5.7109375" style="287" customWidth="1"/>
    <col min="1799" max="2048" width="9.140625" style="287"/>
    <col min="2049" max="2049" width="4" style="287" customWidth="1"/>
    <col min="2050" max="2050" width="38.7109375" style="287" customWidth="1"/>
    <col min="2051" max="2052" width="20.7109375" style="287" customWidth="1"/>
    <col min="2053" max="2053" width="38.7109375" style="287" customWidth="1"/>
    <col min="2054" max="2054" width="5.7109375" style="287" customWidth="1"/>
    <col min="2055" max="2304" width="9.140625" style="287"/>
    <col min="2305" max="2305" width="4" style="287" customWidth="1"/>
    <col min="2306" max="2306" width="38.7109375" style="287" customWidth="1"/>
    <col min="2307" max="2308" width="20.7109375" style="287" customWidth="1"/>
    <col min="2309" max="2309" width="38.7109375" style="287" customWidth="1"/>
    <col min="2310" max="2310" width="5.7109375" style="287" customWidth="1"/>
    <col min="2311" max="2560" width="9.140625" style="287"/>
    <col min="2561" max="2561" width="4" style="287" customWidth="1"/>
    <col min="2562" max="2562" width="38.7109375" style="287" customWidth="1"/>
    <col min="2563" max="2564" width="20.7109375" style="287" customWidth="1"/>
    <col min="2565" max="2565" width="38.7109375" style="287" customWidth="1"/>
    <col min="2566" max="2566" width="5.7109375" style="287" customWidth="1"/>
    <col min="2567" max="2816" width="9.140625" style="287"/>
    <col min="2817" max="2817" width="4" style="287" customWidth="1"/>
    <col min="2818" max="2818" width="38.7109375" style="287" customWidth="1"/>
    <col min="2819" max="2820" width="20.7109375" style="287" customWidth="1"/>
    <col min="2821" max="2821" width="38.7109375" style="287" customWidth="1"/>
    <col min="2822" max="2822" width="5.7109375" style="287" customWidth="1"/>
    <col min="2823" max="3072" width="9.140625" style="287"/>
    <col min="3073" max="3073" width="4" style="287" customWidth="1"/>
    <col min="3074" max="3074" width="38.7109375" style="287" customWidth="1"/>
    <col min="3075" max="3076" width="20.7109375" style="287" customWidth="1"/>
    <col min="3077" max="3077" width="38.7109375" style="287" customWidth="1"/>
    <col min="3078" max="3078" width="5.7109375" style="287" customWidth="1"/>
    <col min="3079" max="3328" width="9.140625" style="287"/>
    <col min="3329" max="3329" width="4" style="287" customWidth="1"/>
    <col min="3330" max="3330" width="38.7109375" style="287" customWidth="1"/>
    <col min="3331" max="3332" width="20.7109375" style="287" customWidth="1"/>
    <col min="3333" max="3333" width="38.7109375" style="287" customWidth="1"/>
    <col min="3334" max="3334" width="5.7109375" style="287" customWidth="1"/>
    <col min="3335" max="3584" width="9.140625" style="287"/>
    <col min="3585" max="3585" width="4" style="287" customWidth="1"/>
    <col min="3586" max="3586" width="38.7109375" style="287" customWidth="1"/>
    <col min="3587" max="3588" width="20.7109375" style="287" customWidth="1"/>
    <col min="3589" max="3589" width="38.7109375" style="287" customWidth="1"/>
    <col min="3590" max="3590" width="5.7109375" style="287" customWidth="1"/>
    <col min="3591" max="3840" width="9.140625" style="287"/>
    <col min="3841" max="3841" width="4" style="287" customWidth="1"/>
    <col min="3842" max="3842" width="38.7109375" style="287" customWidth="1"/>
    <col min="3843" max="3844" width="20.7109375" style="287" customWidth="1"/>
    <col min="3845" max="3845" width="38.7109375" style="287" customWidth="1"/>
    <col min="3846" max="3846" width="5.7109375" style="287" customWidth="1"/>
    <col min="3847" max="4096" width="9.140625" style="287"/>
    <col min="4097" max="4097" width="4" style="287" customWidth="1"/>
    <col min="4098" max="4098" width="38.7109375" style="287" customWidth="1"/>
    <col min="4099" max="4100" width="20.7109375" style="287" customWidth="1"/>
    <col min="4101" max="4101" width="38.7109375" style="287" customWidth="1"/>
    <col min="4102" max="4102" width="5.7109375" style="287" customWidth="1"/>
    <col min="4103" max="4352" width="9.140625" style="287"/>
    <col min="4353" max="4353" width="4" style="287" customWidth="1"/>
    <col min="4354" max="4354" width="38.7109375" style="287" customWidth="1"/>
    <col min="4355" max="4356" width="20.7109375" style="287" customWidth="1"/>
    <col min="4357" max="4357" width="38.7109375" style="287" customWidth="1"/>
    <col min="4358" max="4358" width="5.7109375" style="287" customWidth="1"/>
    <col min="4359" max="4608" width="9.140625" style="287"/>
    <col min="4609" max="4609" width="4" style="287" customWidth="1"/>
    <col min="4610" max="4610" width="38.7109375" style="287" customWidth="1"/>
    <col min="4611" max="4612" width="20.7109375" style="287" customWidth="1"/>
    <col min="4613" max="4613" width="38.7109375" style="287" customWidth="1"/>
    <col min="4614" max="4614" width="5.7109375" style="287" customWidth="1"/>
    <col min="4615" max="4864" width="9.140625" style="287"/>
    <col min="4865" max="4865" width="4" style="287" customWidth="1"/>
    <col min="4866" max="4866" width="38.7109375" style="287" customWidth="1"/>
    <col min="4867" max="4868" width="20.7109375" style="287" customWidth="1"/>
    <col min="4869" max="4869" width="38.7109375" style="287" customWidth="1"/>
    <col min="4870" max="4870" width="5.7109375" style="287" customWidth="1"/>
    <col min="4871" max="5120" width="9.140625" style="287"/>
    <col min="5121" max="5121" width="4" style="287" customWidth="1"/>
    <col min="5122" max="5122" width="38.7109375" style="287" customWidth="1"/>
    <col min="5123" max="5124" width="20.7109375" style="287" customWidth="1"/>
    <col min="5125" max="5125" width="38.7109375" style="287" customWidth="1"/>
    <col min="5126" max="5126" width="5.7109375" style="287" customWidth="1"/>
    <col min="5127" max="5376" width="9.140625" style="287"/>
    <col min="5377" max="5377" width="4" style="287" customWidth="1"/>
    <col min="5378" max="5378" width="38.7109375" style="287" customWidth="1"/>
    <col min="5379" max="5380" width="20.7109375" style="287" customWidth="1"/>
    <col min="5381" max="5381" width="38.7109375" style="287" customWidth="1"/>
    <col min="5382" max="5382" width="5.7109375" style="287" customWidth="1"/>
    <col min="5383" max="5632" width="9.140625" style="287"/>
    <col min="5633" max="5633" width="4" style="287" customWidth="1"/>
    <col min="5634" max="5634" width="38.7109375" style="287" customWidth="1"/>
    <col min="5635" max="5636" width="20.7109375" style="287" customWidth="1"/>
    <col min="5637" max="5637" width="38.7109375" style="287" customWidth="1"/>
    <col min="5638" max="5638" width="5.7109375" style="287" customWidth="1"/>
    <col min="5639" max="5888" width="9.140625" style="287"/>
    <col min="5889" max="5889" width="4" style="287" customWidth="1"/>
    <col min="5890" max="5890" width="38.7109375" style="287" customWidth="1"/>
    <col min="5891" max="5892" width="20.7109375" style="287" customWidth="1"/>
    <col min="5893" max="5893" width="38.7109375" style="287" customWidth="1"/>
    <col min="5894" max="5894" width="5.7109375" style="287" customWidth="1"/>
    <col min="5895" max="6144" width="9.140625" style="287"/>
    <col min="6145" max="6145" width="4" style="287" customWidth="1"/>
    <col min="6146" max="6146" width="38.7109375" style="287" customWidth="1"/>
    <col min="6147" max="6148" width="20.7109375" style="287" customWidth="1"/>
    <col min="6149" max="6149" width="38.7109375" style="287" customWidth="1"/>
    <col min="6150" max="6150" width="5.7109375" style="287" customWidth="1"/>
    <col min="6151" max="6400" width="9.140625" style="287"/>
    <col min="6401" max="6401" width="4" style="287" customWidth="1"/>
    <col min="6402" max="6402" width="38.7109375" style="287" customWidth="1"/>
    <col min="6403" max="6404" width="20.7109375" style="287" customWidth="1"/>
    <col min="6405" max="6405" width="38.7109375" style="287" customWidth="1"/>
    <col min="6406" max="6406" width="5.7109375" style="287" customWidth="1"/>
    <col min="6407" max="6656" width="9.140625" style="287"/>
    <col min="6657" max="6657" width="4" style="287" customWidth="1"/>
    <col min="6658" max="6658" width="38.7109375" style="287" customWidth="1"/>
    <col min="6659" max="6660" width="20.7109375" style="287" customWidth="1"/>
    <col min="6661" max="6661" width="38.7109375" style="287" customWidth="1"/>
    <col min="6662" max="6662" width="5.7109375" style="287" customWidth="1"/>
    <col min="6663" max="6912" width="9.140625" style="287"/>
    <col min="6913" max="6913" width="4" style="287" customWidth="1"/>
    <col min="6914" max="6914" width="38.7109375" style="287" customWidth="1"/>
    <col min="6915" max="6916" width="20.7109375" style="287" customWidth="1"/>
    <col min="6917" max="6917" width="38.7109375" style="287" customWidth="1"/>
    <col min="6918" max="6918" width="5.7109375" style="287" customWidth="1"/>
    <col min="6919" max="7168" width="9.140625" style="287"/>
    <col min="7169" max="7169" width="4" style="287" customWidth="1"/>
    <col min="7170" max="7170" width="38.7109375" style="287" customWidth="1"/>
    <col min="7171" max="7172" width="20.7109375" style="287" customWidth="1"/>
    <col min="7173" max="7173" width="38.7109375" style="287" customWidth="1"/>
    <col min="7174" max="7174" width="5.7109375" style="287" customWidth="1"/>
    <col min="7175" max="7424" width="9.140625" style="287"/>
    <col min="7425" max="7425" width="4" style="287" customWidth="1"/>
    <col min="7426" max="7426" width="38.7109375" style="287" customWidth="1"/>
    <col min="7427" max="7428" width="20.7109375" style="287" customWidth="1"/>
    <col min="7429" max="7429" width="38.7109375" style="287" customWidth="1"/>
    <col min="7430" max="7430" width="5.7109375" style="287" customWidth="1"/>
    <col min="7431" max="7680" width="9.140625" style="287"/>
    <col min="7681" max="7681" width="4" style="287" customWidth="1"/>
    <col min="7682" max="7682" width="38.7109375" style="287" customWidth="1"/>
    <col min="7683" max="7684" width="20.7109375" style="287" customWidth="1"/>
    <col min="7685" max="7685" width="38.7109375" style="287" customWidth="1"/>
    <col min="7686" max="7686" width="5.7109375" style="287" customWidth="1"/>
    <col min="7687" max="7936" width="9.140625" style="287"/>
    <col min="7937" max="7937" width="4" style="287" customWidth="1"/>
    <col min="7938" max="7938" width="38.7109375" style="287" customWidth="1"/>
    <col min="7939" max="7940" width="20.7109375" style="287" customWidth="1"/>
    <col min="7941" max="7941" width="38.7109375" style="287" customWidth="1"/>
    <col min="7942" max="7942" width="5.7109375" style="287" customWidth="1"/>
    <col min="7943" max="8192" width="9.140625" style="287"/>
    <col min="8193" max="8193" width="4" style="287" customWidth="1"/>
    <col min="8194" max="8194" width="38.7109375" style="287" customWidth="1"/>
    <col min="8195" max="8196" width="20.7109375" style="287" customWidth="1"/>
    <col min="8197" max="8197" width="38.7109375" style="287" customWidth="1"/>
    <col min="8198" max="8198" width="5.7109375" style="287" customWidth="1"/>
    <col min="8199" max="8448" width="9.140625" style="287"/>
    <col min="8449" max="8449" width="4" style="287" customWidth="1"/>
    <col min="8450" max="8450" width="38.7109375" style="287" customWidth="1"/>
    <col min="8451" max="8452" width="20.7109375" style="287" customWidth="1"/>
    <col min="8453" max="8453" width="38.7109375" style="287" customWidth="1"/>
    <col min="8454" max="8454" width="5.7109375" style="287" customWidth="1"/>
    <col min="8455" max="8704" width="9.140625" style="287"/>
    <col min="8705" max="8705" width="4" style="287" customWidth="1"/>
    <col min="8706" max="8706" width="38.7109375" style="287" customWidth="1"/>
    <col min="8707" max="8708" width="20.7109375" style="287" customWidth="1"/>
    <col min="8709" max="8709" width="38.7109375" style="287" customWidth="1"/>
    <col min="8710" max="8710" width="5.7109375" style="287" customWidth="1"/>
    <col min="8711" max="8960" width="9.140625" style="287"/>
    <col min="8961" max="8961" width="4" style="287" customWidth="1"/>
    <col min="8962" max="8962" width="38.7109375" style="287" customWidth="1"/>
    <col min="8963" max="8964" width="20.7109375" style="287" customWidth="1"/>
    <col min="8965" max="8965" width="38.7109375" style="287" customWidth="1"/>
    <col min="8966" max="8966" width="5.7109375" style="287" customWidth="1"/>
    <col min="8967" max="9216" width="9.140625" style="287"/>
    <col min="9217" max="9217" width="4" style="287" customWidth="1"/>
    <col min="9218" max="9218" width="38.7109375" style="287" customWidth="1"/>
    <col min="9219" max="9220" width="20.7109375" style="287" customWidth="1"/>
    <col min="9221" max="9221" width="38.7109375" style="287" customWidth="1"/>
    <col min="9222" max="9222" width="5.7109375" style="287" customWidth="1"/>
    <col min="9223" max="9472" width="9.140625" style="287"/>
    <col min="9473" max="9473" width="4" style="287" customWidth="1"/>
    <col min="9474" max="9474" width="38.7109375" style="287" customWidth="1"/>
    <col min="9475" max="9476" width="20.7109375" style="287" customWidth="1"/>
    <col min="9477" max="9477" width="38.7109375" style="287" customWidth="1"/>
    <col min="9478" max="9478" width="5.7109375" style="287" customWidth="1"/>
    <col min="9479" max="9728" width="9.140625" style="287"/>
    <col min="9729" max="9729" width="4" style="287" customWidth="1"/>
    <col min="9730" max="9730" width="38.7109375" style="287" customWidth="1"/>
    <col min="9731" max="9732" width="20.7109375" style="287" customWidth="1"/>
    <col min="9733" max="9733" width="38.7109375" style="287" customWidth="1"/>
    <col min="9734" max="9734" width="5.7109375" style="287" customWidth="1"/>
    <col min="9735" max="9984" width="9.140625" style="287"/>
    <col min="9985" max="9985" width="4" style="287" customWidth="1"/>
    <col min="9986" max="9986" width="38.7109375" style="287" customWidth="1"/>
    <col min="9987" max="9988" width="20.7109375" style="287" customWidth="1"/>
    <col min="9989" max="9989" width="38.7109375" style="287" customWidth="1"/>
    <col min="9990" max="9990" width="5.7109375" style="287" customWidth="1"/>
    <col min="9991" max="10240" width="9.140625" style="287"/>
    <col min="10241" max="10241" width="4" style="287" customWidth="1"/>
    <col min="10242" max="10242" width="38.7109375" style="287" customWidth="1"/>
    <col min="10243" max="10244" width="20.7109375" style="287" customWidth="1"/>
    <col min="10245" max="10245" width="38.7109375" style="287" customWidth="1"/>
    <col min="10246" max="10246" width="5.7109375" style="287" customWidth="1"/>
    <col min="10247" max="10496" width="9.140625" style="287"/>
    <col min="10497" max="10497" width="4" style="287" customWidth="1"/>
    <col min="10498" max="10498" width="38.7109375" style="287" customWidth="1"/>
    <col min="10499" max="10500" width="20.7109375" style="287" customWidth="1"/>
    <col min="10501" max="10501" width="38.7109375" style="287" customWidth="1"/>
    <col min="10502" max="10502" width="5.7109375" style="287" customWidth="1"/>
    <col min="10503" max="10752" width="9.140625" style="287"/>
    <col min="10753" max="10753" width="4" style="287" customWidth="1"/>
    <col min="10754" max="10754" width="38.7109375" style="287" customWidth="1"/>
    <col min="10755" max="10756" width="20.7109375" style="287" customWidth="1"/>
    <col min="10757" max="10757" width="38.7109375" style="287" customWidth="1"/>
    <col min="10758" max="10758" width="5.7109375" style="287" customWidth="1"/>
    <col min="10759" max="11008" width="9.140625" style="287"/>
    <col min="11009" max="11009" width="4" style="287" customWidth="1"/>
    <col min="11010" max="11010" width="38.7109375" style="287" customWidth="1"/>
    <col min="11011" max="11012" width="20.7109375" style="287" customWidth="1"/>
    <col min="11013" max="11013" width="38.7109375" style="287" customWidth="1"/>
    <col min="11014" max="11014" width="5.7109375" style="287" customWidth="1"/>
    <col min="11015" max="11264" width="9.140625" style="287"/>
    <col min="11265" max="11265" width="4" style="287" customWidth="1"/>
    <col min="11266" max="11266" width="38.7109375" style="287" customWidth="1"/>
    <col min="11267" max="11268" width="20.7109375" style="287" customWidth="1"/>
    <col min="11269" max="11269" width="38.7109375" style="287" customWidth="1"/>
    <col min="11270" max="11270" width="5.7109375" style="287" customWidth="1"/>
    <col min="11271" max="11520" width="9.140625" style="287"/>
    <col min="11521" max="11521" width="4" style="287" customWidth="1"/>
    <col min="11522" max="11522" width="38.7109375" style="287" customWidth="1"/>
    <col min="11523" max="11524" width="20.7109375" style="287" customWidth="1"/>
    <col min="11525" max="11525" width="38.7109375" style="287" customWidth="1"/>
    <col min="11526" max="11526" width="5.7109375" style="287" customWidth="1"/>
    <col min="11527" max="11776" width="9.140625" style="287"/>
    <col min="11777" max="11777" width="4" style="287" customWidth="1"/>
    <col min="11778" max="11778" width="38.7109375" style="287" customWidth="1"/>
    <col min="11779" max="11780" width="20.7109375" style="287" customWidth="1"/>
    <col min="11781" max="11781" width="38.7109375" style="287" customWidth="1"/>
    <col min="11782" max="11782" width="5.7109375" style="287" customWidth="1"/>
    <col min="11783" max="12032" width="9.140625" style="287"/>
    <col min="12033" max="12033" width="4" style="287" customWidth="1"/>
    <col min="12034" max="12034" width="38.7109375" style="287" customWidth="1"/>
    <col min="12035" max="12036" width="20.7109375" style="287" customWidth="1"/>
    <col min="12037" max="12037" width="38.7109375" style="287" customWidth="1"/>
    <col min="12038" max="12038" width="5.7109375" style="287" customWidth="1"/>
    <col min="12039" max="12288" width="9.140625" style="287"/>
    <col min="12289" max="12289" width="4" style="287" customWidth="1"/>
    <col min="12290" max="12290" width="38.7109375" style="287" customWidth="1"/>
    <col min="12291" max="12292" width="20.7109375" style="287" customWidth="1"/>
    <col min="12293" max="12293" width="38.7109375" style="287" customWidth="1"/>
    <col min="12294" max="12294" width="5.7109375" style="287" customWidth="1"/>
    <col min="12295" max="12544" width="9.140625" style="287"/>
    <col min="12545" max="12545" width="4" style="287" customWidth="1"/>
    <col min="12546" max="12546" width="38.7109375" style="287" customWidth="1"/>
    <col min="12547" max="12548" width="20.7109375" style="287" customWidth="1"/>
    <col min="12549" max="12549" width="38.7109375" style="287" customWidth="1"/>
    <col min="12550" max="12550" width="5.7109375" style="287" customWidth="1"/>
    <col min="12551" max="12800" width="9.140625" style="287"/>
    <col min="12801" max="12801" width="4" style="287" customWidth="1"/>
    <col min="12802" max="12802" width="38.7109375" style="287" customWidth="1"/>
    <col min="12803" max="12804" width="20.7109375" style="287" customWidth="1"/>
    <col min="12805" max="12805" width="38.7109375" style="287" customWidth="1"/>
    <col min="12806" max="12806" width="5.7109375" style="287" customWidth="1"/>
    <col min="12807" max="13056" width="9.140625" style="287"/>
    <col min="13057" max="13057" width="4" style="287" customWidth="1"/>
    <col min="13058" max="13058" width="38.7109375" style="287" customWidth="1"/>
    <col min="13059" max="13060" width="20.7109375" style="287" customWidth="1"/>
    <col min="13061" max="13061" width="38.7109375" style="287" customWidth="1"/>
    <col min="13062" max="13062" width="5.7109375" style="287" customWidth="1"/>
    <col min="13063" max="13312" width="9.140625" style="287"/>
    <col min="13313" max="13313" width="4" style="287" customWidth="1"/>
    <col min="13314" max="13314" width="38.7109375" style="287" customWidth="1"/>
    <col min="13315" max="13316" width="20.7109375" style="287" customWidth="1"/>
    <col min="13317" max="13317" width="38.7109375" style="287" customWidth="1"/>
    <col min="13318" max="13318" width="5.7109375" style="287" customWidth="1"/>
    <col min="13319" max="13568" width="9.140625" style="287"/>
    <col min="13569" max="13569" width="4" style="287" customWidth="1"/>
    <col min="13570" max="13570" width="38.7109375" style="287" customWidth="1"/>
    <col min="13571" max="13572" width="20.7109375" style="287" customWidth="1"/>
    <col min="13573" max="13573" width="38.7109375" style="287" customWidth="1"/>
    <col min="13574" max="13574" width="5.7109375" style="287" customWidth="1"/>
    <col min="13575" max="13824" width="9.140625" style="287"/>
    <col min="13825" max="13825" width="4" style="287" customWidth="1"/>
    <col min="13826" max="13826" width="38.7109375" style="287" customWidth="1"/>
    <col min="13827" max="13828" width="20.7109375" style="287" customWidth="1"/>
    <col min="13829" max="13829" width="38.7109375" style="287" customWidth="1"/>
    <col min="13830" max="13830" width="5.7109375" style="287" customWidth="1"/>
    <col min="13831" max="14080" width="9.140625" style="287"/>
    <col min="14081" max="14081" width="4" style="287" customWidth="1"/>
    <col min="14082" max="14082" width="38.7109375" style="287" customWidth="1"/>
    <col min="14083" max="14084" width="20.7109375" style="287" customWidth="1"/>
    <col min="14085" max="14085" width="38.7109375" style="287" customWidth="1"/>
    <col min="14086" max="14086" width="5.7109375" style="287" customWidth="1"/>
    <col min="14087" max="14336" width="9.140625" style="287"/>
    <col min="14337" max="14337" width="4" style="287" customWidth="1"/>
    <col min="14338" max="14338" width="38.7109375" style="287" customWidth="1"/>
    <col min="14339" max="14340" width="20.7109375" style="287" customWidth="1"/>
    <col min="14341" max="14341" width="38.7109375" style="287" customWidth="1"/>
    <col min="14342" max="14342" width="5.7109375" style="287" customWidth="1"/>
    <col min="14343" max="14592" width="9.140625" style="287"/>
    <col min="14593" max="14593" width="4" style="287" customWidth="1"/>
    <col min="14594" max="14594" width="38.7109375" style="287" customWidth="1"/>
    <col min="14595" max="14596" width="20.7109375" style="287" customWidth="1"/>
    <col min="14597" max="14597" width="38.7109375" style="287" customWidth="1"/>
    <col min="14598" max="14598" width="5.7109375" style="287" customWidth="1"/>
    <col min="14599" max="14848" width="9.140625" style="287"/>
    <col min="14849" max="14849" width="4" style="287" customWidth="1"/>
    <col min="14850" max="14850" width="38.7109375" style="287" customWidth="1"/>
    <col min="14851" max="14852" width="20.7109375" style="287" customWidth="1"/>
    <col min="14853" max="14853" width="38.7109375" style="287" customWidth="1"/>
    <col min="14854" max="14854" width="5.7109375" style="287" customWidth="1"/>
    <col min="14855" max="15104" width="9.140625" style="287"/>
    <col min="15105" max="15105" width="4" style="287" customWidth="1"/>
    <col min="15106" max="15106" width="38.7109375" style="287" customWidth="1"/>
    <col min="15107" max="15108" width="20.7109375" style="287" customWidth="1"/>
    <col min="15109" max="15109" width="38.7109375" style="287" customWidth="1"/>
    <col min="15110" max="15110" width="5.7109375" style="287" customWidth="1"/>
    <col min="15111" max="15360" width="9.140625" style="287"/>
    <col min="15361" max="15361" width="4" style="287" customWidth="1"/>
    <col min="15362" max="15362" width="38.7109375" style="287" customWidth="1"/>
    <col min="15363" max="15364" width="20.7109375" style="287" customWidth="1"/>
    <col min="15365" max="15365" width="38.7109375" style="287" customWidth="1"/>
    <col min="15366" max="15366" width="5.7109375" style="287" customWidth="1"/>
    <col min="15367" max="15616" width="9.140625" style="287"/>
    <col min="15617" max="15617" width="4" style="287" customWidth="1"/>
    <col min="15618" max="15618" width="38.7109375" style="287" customWidth="1"/>
    <col min="15619" max="15620" width="20.7109375" style="287" customWidth="1"/>
    <col min="15621" max="15621" width="38.7109375" style="287" customWidth="1"/>
    <col min="15622" max="15622" width="5.7109375" style="287" customWidth="1"/>
    <col min="15623" max="15872" width="9.140625" style="287"/>
    <col min="15873" max="15873" width="4" style="287" customWidth="1"/>
    <col min="15874" max="15874" width="38.7109375" style="287" customWidth="1"/>
    <col min="15875" max="15876" width="20.7109375" style="287" customWidth="1"/>
    <col min="15877" max="15877" width="38.7109375" style="287" customWidth="1"/>
    <col min="15878" max="15878" width="5.7109375" style="287" customWidth="1"/>
    <col min="15879" max="16128" width="9.140625" style="287"/>
    <col min="16129" max="16129" width="4" style="287" customWidth="1"/>
    <col min="16130" max="16130" width="38.7109375" style="287" customWidth="1"/>
    <col min="16131" max="16132" width="20.7109375" style="287" customWidth="1"/>
    <col min="16133" max="16133" width="38.7109375" style="287" customWidth="1"/>
    <col min="16134" max="16134" width="5.7109375" style="287" customWidth="1"/>
    <col min="16135" max="16384" width="9.140625" style="287"/>
  </cols>
  <sheetData>
    <row r="1" spans="1:5" s="282" customFormat="1" ht="26.25">
      <c r="A1" s="279"/>
      <c r="B1" s="280" t="s">
        <v>615</v>
      </c>
      <c r="C1" s="281"/>
      <c r="E1" s="281"/>
    </row>
    <row r="2" spans="1:5" ht="26.25">
      <c r="B2" s="284" t="s">
        <v>616</v>
      </c>
      <c r="C2" s="285"/>
      <c r="D2" s="285"/>
      <c r="E2" s="286">
        <v>603</v>
      </c>
    </row>
    <row r="3" spans="1:5" ht="25.5">
      <c r="B3" s="394" t="s">
        <v>617</v>
      </c>
      <c r="C3" s="389"/>
      <c r="D3" s="376" t="s">
        <v>618</v>
      </c>
      <c r="E3" s="377"/>
    </row>
    <row r="4" spans="1:5">
      <c r="B4" s="395"/>
      <c r="C4" s="396"/>
      <c r="D4" s="378"/>
      <c r="E4" s="379"/>
    </row>
    <row r="5" spans="1:5" ht="25.5">
      <c r="B5" s="288" t="s">
        <v>619</v>
      </c>
      <c r="C5" s="289"/>
      <c r="D5" s="397" t="s">
        <v>620</v>
      </c>
      <c r="E5" s="397"/>
    </row>
    <row r="6" spans="1:5" ht="25.5">
      <c r="B6" s="348"/>
      <c r="C6" s="346"/>
      <c r="D6" s="347"/>
      <c r="E6" s="347"/>
    </row>
    <row r="7" spans="1:5" s="283" customFormat="1" ht="26.25">
      <c r="B7" s="290"/>
      <c r="C7" s="285"/>
      <c r="D7" s="285"/>
      <c r="E7" s="291" t="s">
        <v>718</v>
      </c>
    </row>
    <row r="8" spans="1:5" ht="25.5">
      <c r="B8" s="380" t="s">
        <v>820</v>
      </c>
      <c r="C8" s="381"/>
      <c r="D8" s="380" t="s">
        <v>720</v>
      </c>
      <c r="E8" s="381"/>
    </row>
    <row r="9" spans="1:5">
      <c r="B9" s="378"/>
      <c r="C9" s="379"/>
      <c r="D9" s="378" t="s">
        <v>626</v>
      </c>
      <c r="E9" s="379"/>
    </row>
    <row r="10" spans="1:5" ht="25.5">
      <c r="B10" s="297" t="s">
        <v>821</v>
      </c>
      <c r="C10" s="376"/>
      <c r="D10" s="377"/>
      <c r="E10" s="297"/>
    </row>
    <row r="11" spans="1:5">
      <c r="B11" s="303"/>
      <c r="C11" s="378"/>
      <c r="D11" s="379"/>
      <c r="E11" s="306"/>
    </row>
    <row r="13" spans="1:5" ht="26.25">
      <c r="B13" s="290" t="s">
        <v>621</v>
      </c>
      <c r="C13" s="285"/>
      <c r="D13" s="285"/>
      <c r="E13" s="291" t="s">
        <v>622</v>
      </c>
    </row>
    <row r="14" spans="1:5" ht="25.5">
      <c r="B14" s="376" t="s">
        <v>623</v>
      </c>
      <c r="C14" s="377"/>
      <c r="D14" s="376" t="s">
        <v>624</v>
      </c>
      <c r="E14" s="377"/>
    </row>
    <row r="15" spans="1:5">
      <c r="B15" s="384" t="s">
        <v>625</v>
      </c>
      <c r="C15" s="385"/>
      <c r="D15" s="378" t="s">
        <v>626</v>
      </c>
      <c r="E15" s="379"/>
    </row>
    <row r="16" spans="1:5" ht="25.5">
      <c r="B16" s="292"/>
      <c r="C16" s="293" t="s">
        <v>627</v>
      </c>
      <c r="D16" s="390" t="s">
        <v>628</v>
      </c>
      <c r="E16" s="391"/>
    </row>
    <row r="17" spans="2:6" ht="23.25" customHeight="1">
      <c r="B17" s="294"/>
      <c r="C17" s="295"/>
      <c r="D17" s="392"/>
      <c r="E17" s="393"/>
      <c r="F17" s="296"/>
    </row>
    <row r="18" spans="2:6" ht="25.5">
      <c r="B18" s="297" t="s">
        <v>629</v>
      </c>
      <c r="C18" s="298" t="s">
        <v>630</v>
      </c>
      <c r="D18" s="376" t="s">
        <v>631</v>
      </c>
      <c r="E18" s="377"/>
    </row>
    <row r="19" spans="2:6">
      <c r="B19" s="299" t="s">
        <v>632</v>
      </c>
      <c r="C19" s="300" t="s">
        <v>633</v>
      </c>
      <c r="D19" s="378" t="s">
        <v>634</v>
      </c>
      <c r="E19" s="379"/>
    </row>
    <row r="20" spans="2:6" ht="25.5">
      <c r="B20" s="301" t="s">
        <v>635</v>
      </c>
      <c r="C20" s="301" t="s">
        <v>636</v>
      </c>
      <c r="D20" s="394" t="s">
        <v>637</v>
      </c>
      <c r="E20" s="389"/>
    </row>
    <row r="21" spans="2:6">
      <c r="B21" s="294"/>
      <c r="C21" s="299" t="s">
        <v>638</v>
      </c>
      <c r="D21" s="395"/>
      <c r="E21" s="396"/>
    </row>
    <row r="22" spans="2:6">
      <c r="B22" s="283"/>
      <c r="C22" s="283"/>
      <c r="D22" s="283"/>
      <c r="E22" s="283"/>
      <c r="F22" s="283"/>
    </row>
    <row r="23" spans="2:6" ht="26.25">
      <c r="B23" s="290" t="s">
        <v>639</v>
      </c>
      <c r="C23" s="285"/>
      <c r="D23" s="285"/>
      <c r="E23" s="291" t="s">
        <v>640</v>
      </c>
    </row>
    <row r="24" spans="2:6" ht="25.5">
      <c r="B24" s="376" t="s">
        <v>641</v>
      </c>
      <c r="C24" s="377"/>
      <c r="D24" s="376" t="s">
        <v>642</v>
      </c>
      <c r="E24" s="377"/>
    </row>
    <row r="25" spans="2:6">
      <c r="B25" s="395"/>
      <c r="C25" s="396"/>
      <c r="D25" s="378" t="s">
        <v>626</v>
      </c>
      <c r="E25" s="379"/>
    </row>
    <row r="26" spans="2:6" ht="25.5" customHeight="1">
      <c r="B26" s="301"/>
      <c r="C26" s="302" t="s">
        <v>643</v>
      </c>
      <c r="D26" s="388" t="s">
        <v>644</v>
      </c>
      <c r="E26" s="389"/>
    </row>
    <row r="27" spans="2:6" ht="22.5" customHeight="1">
      <c r="B27" s="303"/>
      <c r="C27" s="304" t="s">
        <v>645</v>
      </c>
      <c r="D27" s="383" t="s">
        <v>9</v>
      </c>
      <c r="E27" s="379"/>
      <c r="F27" s="305"/>
    </row>
    <row r="28" spans="2:6" ht="25.5">
      <c r="B28" s="297" t="s">
        <v>646</v>
      </c>
      <c r="C28" s="298" t="s">
        <v>647</v>
      </c>
      <c r="D28" s="376" t="s">
        <v>648</v>
      </c>
      <c r="E28" s="377"/>
    </row>
    <row r="29" spans="2:6">
      <c r="B29" s="306" t="s">
        <v>649</v>
      </c>
      <c r="C29" s="307" t="s">
        <v>650</v>
      </c>
      <c r="D29" s="378"/>
      <c r="E29" s="379"/>
    </row>
    <row r="30" spans="2:6" ht="25.5">
      <c r="B30" s="297" t="s">
        <v>651</v>
      </c>
      <c r="C30" s="376" t="s">
        <v>652</v>
      </c>
      <c r="D30" s="377"/>
      <c r="E30" s="297" t="s">
        <v>653</v>
      </c>
    </row>
    <row r="31" spans="2:6">
      <c r="B31" s="303" t="s">
        <v>19</v>
      </c>
      <c r="C31" s="378" t="s">
        <v>15</v>
      </c>
      <c r="D31" s="379"/>
      <c r="E31" s="306" t="s">
        <v>29</v>
      </c>
    </row>
    <row r="32" spans="2:6" s="283" customFormat="1">
      <c r="B32" s="308"/>
      <c r="C32" s="308"/>
      <c r="D32" s="308"/>
      <c r="E32" s="308"/>
    </row>
    <row r="33" spans="2:5" ht="26.25">
      <c r="B33" s="290" t="s">
        <v>654</v>
      </c>
      <c r="C33" s="285"/>
      <c r="D33" s="285"/>
      <c r="E33" s="291">
        <v>4700</v>
      </c>
    </row>
    <row r="34" spans="2:5" ht="25.5">
      <c r="B34" s="376" t="s">
        <v>655</v>
      </c>
      <c r="C34" s="377"/>
      <c r="D34" s="376" t="s">
        <v>656</v>
      </c>
      <c r="E34" s="377"/>
    </row>
    <row r="35" spans="2:5">
      <c r="B35" s="384" t="s">
        <v>625</v>
      </c>
      <c r="C35" s="385"/>
      <c r="D35" s="378" t="s">
        <v>626</v>
      </c>
      <c r="E35" s="379"/>
    </row>
    <row r="36" spans="2:5" ht="25.5">
      <c r="B36" s="297" t="s">
        <v>657</v>
      </c>
      <c r="C36" s="376" t="s">
        <v>658</v>
      </c>
      <c r="D36" s="377"/>
      <c r="E36" s="297" t="s">
        <v>659</v>
      </c>
    </row>
    <row r="37" spans="2:5">
      <c r="B37" s="303"/>
      <c r="C37" s="386" t="s">
        <v>660</v>
      </c>
      <c r="D37" s="387"/>
      <c r="E37" s="306" t="s">
        <v>661</v>
      </c>
    </row>
    <row r="38" spans="2:5" ht="25.5">
      <c r="B38" s="297" t="s">
        <v>662</v>
      </c>
      <c r="C38" s="376" t="s">
        <v>663</v>
      </c>
      <c r="D38" s="377"/>
      <c r="E38" s="297" t="s">
        <v>664</v>
      </c>
    </row>
    <row r="39" spans="2:5">
      <c r="B39" s="303" t="s">
        <v>665</v>
      </c>
      <c r="C39" s="378" t="s">
        <v>666</v>
      </c>
      <c r="D39" s="379"/>
      <c r="E39" s="306" t="s">
        <v>667</v>
      </c>
    </row>
    <row r="40" spans="2:5" ht="25.5">
      <c r="B40" s="297" t="s">
        <v>668</v>
      </c>
      <c r="C40" s="376" t="s">
        <v>669</v>
      </c>
      <c r="D40" s="377"/>
      <c r="E40" s="297" t="s">
        <v>670</v>
      </c>
    </row>
    <row r="41" spans="2:5">
      <c r="B41" s="303" t="s">
        <v>671</v>
      </c>
      <c r="C41" s="378" t="s">
        <v>672</v>
      </c>
      <c r="D41" s="379"/>
      <c r="E41" s="306" t="s">
        <v>673</v>
      </c>
    </row>
    <row r="42" spans="2:5">
      <c r="B42" s="309"/>
      <c r="C42" s="310"/>
      <c r="D42" s="310"/>
      <c r="E42" s="307"/>
    </row>
    <row r="43" spans="2:5" ht="26.25">
      <c r="B43" s="290" t="s">
        <v>674</v>
      </c>
      <c r="C43" s="285"/>
      <c r="D43" s="285"/>
      <c r="E43" s="291">
        <v>7071</v>
      </c>
    </row>
    <row r="44" spans="2:5" ht="26.25">
      <c r="B44" s="376" t="s">
        <v>675</v>
      </c>
      <c r="C44" s="377"/>
      <c r="D44" s="376" t="s">
        <v>676</v>
      </c>
      <c r="E44" s="382"/>
    </row>
    <row r="45" spans="2:5">
      <c r="B45" s="378" t="s">
        <v>486</v>
      </c>
      <c r="C45" s="379"/>
      <c r="D45" s="378" t="s">
        <v>626</v>
      </c>
      <c r="E45" s="379"/>
    </row>
    <row r="46" spans="2:5" ht="25.5">
      <c r="B46" s="297" t="s">
        <v>677</v>
      </c>
      <c r="C46" s="376" t="s">
        <v>678</v>
      </c>
      <c r="D46" s="377"/>
      <c r="E46" s="297" t="s">
        <v>679</v>
      </c>
    </row>
    <row r="47" spans="2:5">
      <c r="B47" s="303" t="s">
        <v>680</v>
      </c>
      <c r="C47" s="378" t="s">
        <v>681</v>
      </c>
      <c r="D47" s="379"/>
      <c r="E47" s="306" t="s">
        <v>682</v>
      </c>
    </row>
    <row r="48" spans="2:5" ht="25.5">
      <c r="B48" s="297" t="s">
        <v>683</v>
      </c>
      <c r="C48" s="376" t="s">
        <v>684</v>
      </c>
      <c r="D48" s="377"/>
      <c r="E48" s="297" t="s">
        <v>676</v>
      </c>
    </row>
    <row r="49" spans="1:6">
      <c r="B49" s="306" t="s">
        <v>685</v>
      </c>
      <c r="C49" s="378" t="s">
        <v>681</v>
      </c>
      <c r="D49" s="379"/>
      <c r="E49" s="306" t="s">
        <v>626</v>
      </c>
    </row>
    <row r="50" spans="1:6" ht="25.5">
      <c r="B50" s="297" t="s">
        <v>686</v>
      </c>
      <c r="C50" s="376" t="s">
        <v>687</v>
      </c>
      <c r="D50" s="377"/>
      <c r="E50" s="297" t="s">
        <v>688</v>
      </c>
    </row>
    <row r="51" spans="1:6" ht="25.15" customHeight="1">
      <c r="B51" s="303" t="s">
        <v>682</v>
      </c>
      <c r="C51" s="378" t="s">
        <v>689</v>
      </c>
      <c r="D51" s="379"/>
      <c r="E51" s="306" t="s">
        <v>680</v>
      </c>
    </row>
    <row r="52" spans="1:6" ht="17.45" customHeight="1">
      <c r="A52" s="311"/>
      <c r="B52" s="312"/>
      <c r="C52" s="312"/>
      <c r="D52" s="312"/>
      <c r="E52" s="313"/>
      <c r="F52" s="282"/>
    </row>
    <row r="53" spans="1:6" ht="26.25">
      <c r="B53" s="290" t="s">
        <v>690</v>
      </c>
      <c r="C53" s="285"/>
      <c r="D53" s="285"/>
      <c r="E53" s="291" t="s">
        <v>691</v>
      </c>
    </row>
    <row r="54" spans="1:6" ht="25.5">
      <c r="B54" s="376" t="s">
        <v>692</v>
      </c>
      <c r="C54" s="377"/>
      <c r="D54" s="376" t="s">
        <v>693</v>
      </c>
      <c r="E54" s="377"/>
    </row>
    <row r="55" spans="1:6">
      <c r="B55" s="378" t="s">
        <v>680</v>
      </c>
      <c r="C55" s="379"/>
      <c r="D55" s="378" t="s">
        <v>626</v>
      </c>
      <c r="E55" s="379"/>
    </row>
    <row r="56" spans="1:6" ht="25.5">
      <c r="B56" s="314"/>
      <c r="C56" s="376" t="s">
        <v>694</v>
      </c>
      <c r="D56" s="377"/>
      <c r="E56" s="297" t="s">
        <v>695</v>
      </c>
    </row>
    <row r="57" spans="1:6">
      <c r="B57" s="315"/>
      <c r="C57" s="378" t="s">
        <v>689</v>
      </c>
      <c r="D57" s="379"/>
      <c r="E57" s="306" t="s">
        <v>680</v>
      </c>
    </row>
    <row r="58" spans="1:6" s="283" customFormat="1" ht="25.5">
      <c r="B58" s="297" t="s">
        <v>696</v>
      </c>
      <c r="C58" s="376" t="s">
        <v>697</v>
      </c>
      <c r="D58" s="377"/>
      <c r="E58" s="297" t="s">
        <v>698</v>
      </c>
    </row>
    <row r="59" spans="1:6" s="283" customFormat="1">
      <c r="B59" s="306" t="s">
        <v>699</v>
      </c>
      <c r="C59" s="378" t="s">
        <v>700</v>
      </c>
      <c r="D59" s="379"/>
      <c r="E59" s="303" t="s">
        <v>689</v>
      </c>
    </row>
    <row r="60" spans="1:6" s="283" customFormat="1" ht="25.5">
      <c r="B60" s="297" t="s">
        <v>701</v>
      </c>
      <c r="C60" s="376" t="s">
        <v>702</v>
      </c>
      <c r="D60" s="377"/>
      <c r="E60" s="297" t="s">
        <v>703</v>
      </c>
    </row>
    <row r="61" spans="1:6" s="283" customFormat="1">
      <c r="B61" s="303" t="s">
        <v>704</v>
      </c>
      <c r="C61" s="378" t="s">
        <v>13</v>
      </c>
      <c r="D61" s="379"/>
      <c r="E61" s="306" t="s">
        <v>705</v>
      </c>
    </row>
    <row r="62" spans="1:6" s="283" customFormat="1"/>
    <row r="63" spans="1:6" s="283" customFormat="1" ht="26.25">
      <c r="B63" s="290" t="s">
        <v>706</v>
      </c>
      <c r="C63" s="285"/>
      <c r="D63" s="285"/>
      <c r="E63" s="291" t="s">
        <v>707</v>
      </c>
    </row>
    <row r="64" spans="1:6" s="283" customFormat="1" ht="25.5">
      <c r="B64" s="380" t="s">
        <v>708</v>
      </c>
      <c r="C64" s="381"/>
      <c r="D64" s="380" t="s">
        <v>709</v>
      </c>
      <c r="E64" s="381"/>
    </row>
    <row r="65" spans="2:5" s="283" customFormat="1">
      <c r="B65" s="378" t="s">
        <v>625</v>
      </c>
      <c r="C65" s="379"/>
      <c r="D65" s="378"/>
      <c r="E65" s="379"/>
    </row>
    <row r="66" spans="2:5" s="283" customFormat="1" ht="25.5">
      <c r="B66" s="297" t="s">
        <v>710</v>
      </c>
      <c r="C66" s="376" t="s">
        <v>711</v>
      </c>
      <c r="D66" s="377"/>
      <c r="E66" s="297" t="s">
        <v>696</v>
      </c>
    </row>
    <row r="67" spans="2:5" s="283" customFormat="1">
      <c r="B67" s="303" t="s">
        <v>712</v>
      </c>
      <c r="C67" s="378" t="s">
        <v>712</v>
      </c>
      <c r="D67" s="379"/>
      <c r="E67" s="306" t="s">
        <v>713</v>
      </c>
    </row>
    <row r="68" spans="2:5" s="283" customFormat="1" ht="25.5">
      <c r="B68" s="297" t="s">
        <v>714</v>
      </c>
      <c r="C68" s="376" t="s">
        <v>715</v>
      </c>
      <c r="D68" s="377"/>
      <c r="E68" s="316"/>
    </row>
    <row r="69" spans="2:5" s="283" customFormat="1">
      <c r="B69" s="303" t="s">
        <v>713</v>
      </c>
      <c r="C69" s="378" t="s">
        <v>716</v>
      </c>
      <c r="D69" s="379"/>
      <c r="E69" s="317"/>
    </row>
    <row r="70" spans="2:5" s="283" customFormat="1" ht="25.5">
      <c r="B70" s="297"/>
      <c r="C70" s="376"/>
      <c r="D70" s="377"/>
      <c r="E70" s="316"/>
    </row>
    <row r="71" spans="2:5" s="283" customFormat="1">
      <c r="B71" s="303"/>
      <c r="C71" s="378"/>
      <c r="D71" s="379"/>
      <c r="E71" s="317"/>
    </row>
    <row r="72" spans="2:5" s="283" customFormat="1"/>
    <row r="74" spans="2:5" ht="26.25">
      <c r="B74" s="290" t="s">
        <v>822</v>
      </c>
      <c r="C74" s="285"/>
      <c r="D74" s="285"/>
      <c r="E74" s="291" t="s">
        <v>751</v>
      </c>
    </row>
    <row r="75" spans="2:5" ht="25.5">
      <c r="B75" s="376" t="s">
        <v>311</v>
      </c>
      <c r="C75" s="377"/>
      <c r="D75" s="380" t="s">
        <v>752</v>
      </c>
      <c r="E75" s="381"/>
    </row>
    <row r="76" spans="2:5">
      <c r="B76" s="378"/>
      <c r="C76" s="379"/>
      <c r="D76" s="378" t="s">
        <v>626</v>
      </c>
      <c r="E76" s="379"/>
    </row>
    <row r="77" spans="2:5" ht="25.5">
      <c r="B77" s="297"/>
      <c r="C77" s="376"/>
      <c r="D77" s="377"/>
      <c r="E77" s="297"/>
    </row>
    <row r="78" spans="2:5">
      <c r="B78" s="303"/>
      <c r="C78" s="378"/>
      <c r="D78" s="379"/>
      <c r="E78" s="306"/>
    </row>
    <row r="80" spans="2:5" ht="26.25">
      <c r="B80" s="290" t="s">
        <v>823</v>
      </c>
      <c r="C80" s="285"/>
      <c r="D80" s="285"/>
      <c r="E80" s="291" t="s">
        <v>756</v>
      </c>
    </row>
    <row r="81" spans="2:5" ht="25.5">
      <c r="B81" s="380" t="s">
        <v>719</v>
      </c>
      <c r="C81" s="381"/>
      <c r="D81" s="380" t="s">
        <v>757</v>
      </c>
      <c r="E81" s="381"/>
    </row>
    <row r="82" spans="2:5">
      <c r="B82" s="378" t="s">
        <v>625</v>
      </c>
      <c r="C82" s="379"/>
      <c r="D82" s="378" t="s">
        <v>626</v>
      </c>
      <c r="E82" s="379"/>
    </row>
    <row r="83" spans="2:5" ht="25.5">
      <c r="B83" s="297" t="s">
        <v>721</v>
      </c>
      <c r="C83" s="376" t="s">
        <v>440</v>
      </c>
      <c r="D83" s="377"/>
      <c r="E83" s="297" t="s">
        <v>441</v>
      </c>
    </row>
    <row r="84" spans="2:5">
      <c r="B84" s="303" t="s">
        <v>625</v>
      </c>
      <c r="C84" s="378"/>
      <c r="D84" s="379"/>
      <c r="E84" s="306"/>
    </row>
  </sheetData>
  <mergeCells count="82">
    <mergeCell ref="B14:C14"/>
    <mergeCell ref="D14:E14"/>
    <mergeCell ref="B3:C3"/>
    <mergeCell ref="D3:E3"/>
    <mergeCell ref="B4:C4"/>
    <mergeCell ref="D4:E4"/>
    <mergeCell ref="D5:E5"/>
    <mergeCell ref="C10:D10"/>
    <mergeCell ref="C11:D11"/>
    <mergeCell ref="D26:E26"/>
    <mergeCell ref="B15:C15"/>
    <mergeCell ref="D15:E15"/>
    <mergeCell ref="D16:E17"/>
    <mergeCell ref="D18:E18"/>
    <mergeCell ref="D19:E19"/>
    <mergeCell ref="D20:E20"/>
    <mergeCell ref="D21:E21"/>
    <mergeCell ref="B24:C24"/>
    <mergeCell ref="D24:E24"/>
    <mergeCell ref="B25:C25"/>
    <mergeCell ref="D25:E25"/>
    <mergeCell ref="C39:D39"/>
    <mergeCell ref="D27:E27"/>
    <mergeCell ref="D28:E28"/>
    <mergeCell ref="D29:E29"/>
    <mergeCell ref="C30:D30"/>
    <mergeCell ref="C31:D31"/>
    <mergeCell ref="B34:C34"/>
    <mergeCell ref="D34:E34"/>
    <mergeCell ref="B35:C35"/>
    <mergeCell ref="D35:E35"/>
    <mergeCell ref="C36:D36"/>
    <mergeCell ref="C37:D37"/>
    <mergeCell ref="C38:D38"/>
    <mergeCell ref="C40:D40"/>
    <mergeCell ref="C41:D41"/>
    <mergeCell ref="B44:C44"/>
    <mergeCell ref="D44:E44"/>
    <mergeCell ref="B45:C45"/>
    <mergeCell ref="D45:E45"/>
    <mergeCell ref="C57:D57"/>
    <mergeCell ref="C46:D46"/>
    <mergeCell ref="C47:D47"/>
    <mergeCell ref="C48:D48"/>
    <mergeCell ref="C49:D49"/>
    <mergeCell ref="C50:D50"/>
    <mergeCell ref="C51:D51"/>
    <mergeCell ref="B54:C54"/>
    <mergeCell ref="D54:E54"/>
    <mergeCell ref="B55:C55"/>
    <mergeCell ref="D55:E55"/>
    <mergeCell ref="C56:D56"/>
    <mergeCell ref="C83:D83"/>
    <mergeCell ref="C84:D84"/>
    <mergeCell ref="B8:C8"/>
    <mergeCell ref="D81:E81"/>
    <mergeCell ref="B9:C9"/>
    <mergeCell ref="D9:E9"/>
    <mergeCell ref="C77:D77"/>
    <mergeCell ref="C78:D78"/>
    <mergeCell ref="C70:D70"/>
    <mergeCell ref="C71:D71"/>
    <mergeCell ref="B81:C81"/>
    <mergeCell ref="D8:E8"/>
    <mergeCell ref="B82:C82"/>
    <mergeCell ref="D82:E82"/>
    <mergeCell ref="B65:C65"/>
    <mergeCell ref="D65:E65"/>
    <mergeCell ref="B75:C75"/>
    <mergeCell ref="D75:E75"/>
    <mergeCell ref="B76:C76"/>
    <mergeCell ref="D76:E76"/>
    <mergeCell ref="C66:D66"/>
    <mergeCell ref="C67:D67"/>
    <mergeCell ref="C68:D68"/>
    <mergeCell ref="C69:D69"/>
    <mergeCell ref="C58:D58"/>
    <mergeCell ref="C59:D59"/>
    <mergeCell ref="C60:D60"/>
    <mergeCell ref="C61:D61"/>
    <mergeCell ref="B64:C64"/>
    <mergeCell ref="D64:E64"/>
  </mergeCells>
  <printOptions horizontalCentered="1"/>
  <pageMargins left="0.7" right="0.7" top="0.5" bottom="0.25" header="0.3" footer="0.3"/>
  <pageSetup paperSize="9" scale="84" orientation="portrait" r:id="rId1"/>
  <rowBreaks count="2" manualBreakCount="2">
    <brk id="32" max="5" man="1"/>
    <brk id="72" max="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view="pageBreakPreview" zoomScale="90" zoomScaleNormal="100" zoomScaleSheetLayoutView="90" workbookViewId="0">
      <selection activeCell="H81" sqref="H81"/>
    </sheetView>
  </sheetViews>
  <sheetFormatPr defaultRowHeight="22.5"/>
  <cols>
    <col min="1" max="1" width="4" style="283" customWidth="1"/>
    <col min="2" max="2" width="28.140625" style="287" customWidth="1"/>
    <col min="3" max="3" width="21.140625" style="287" customWidth="1"/>
    <col min="4" max="4" width="6.7109375" style="287" customWidth="1"/>
    <col min="5" max="5" width="21.7109375" style="287" bestFit="1" customWidth="1"/>
    <col min="6" max="6" width="5.42578125" style="287" customWidth="1"/>
    <col min="7" max="256" width="9.140625" style="287"/>
    <col min="257" max="257" width="4" style="287" customWidth="1"/>
    <col min="258" max="258" width="38.7109375" style="287" customWidth="1"/>
    <col min="259" max="260" width="20.7109375" style="287" customWidth="1"/>
    <col min="261" max="261" width="38.7109375" style="287" customWidth="1"/>
    <col min="262" max="262" width="5.7109375" style="287" customWidth="1"/>
    <col min="263" max="512" width="9.140625" style="287"/>
    <col min="513" max="513" width="4" style="287" customWidth="1"/>
    <col min="514" max="514" width="38.7109375" style="287" customWidth="1"/>
    <col min="515" max="516" width="20.7109375" style="287" customWidth="1"/>
    <col min="517" max="517" width="38.7109375" style="287" customWidth="1"/>
    <col min="518" max="518" width="5.7109375" style="287" customWidth="1"/>
    <col min="519" max="768" width="9.140625" style="287"/>
    <col min="769" max="769" width="4" style="287" customWidth="1"/>
    <col min="770" max="770" width="38.7109375" style="287" customWidth="1"/>
    <col min="771" max="772" width="20.7109375" style="287" customWidth="1"/>
    <col min="773" max="773" width="38.7109375" style="287" customWidth="1"/>
    <col min="774" max="774" width="5.7109375" style="287" customWidth="1"/>
    <col min="775" max="1024" width="9.140625" style="287"/>
    <col min="1025" max="1025" width="4" style="287" customWidth="1"/>
    <col min="1026" max="1026" width="38.7109375" style="287" customWidth="1"/>
    <col min="1027" max="1028" width="20.7109375" style="287" customWidth="1"/>
    <col min="1029" max="1029" width="38.7109375" style="287" customWidth="1"/>
    <col min="1030" max="1030" width="5.7109375" style="287" customWidth="1"/>
    <col min="1031" max="1280" width="9.140625" style="287"/>
    <col min="1281" max="1281" width="4" style="287" customWidth="1"/>
    <col min="1282" max="1282" width="38.7109375" style="287" customWidth="1"/>
    <col min="1283" max="1284" width="20.7109375" style="287" customWidth="1"/>
    <col min="1285" max="1285" width="38.7109375" style="287" customWidth="1"/>
    <col min="1286" max="1286" width="5.7109375" style="287" customWidth="1"/>
    <col min="1287" max="1536" width="9.140625" style="287"/>
    <col min="1537" max="1537" width="4" style="287" customWidth="1"/>
    <col min="1538" max="1538" width="38.7109375" style="287" customWidth="1"/>
    <col min="1539" max="1540" width="20.7109375" style="287" customWidth="1"/>
    <col min="1541" max="1541" width="38.7109375" style="287" customWidth="1"/>
    <col min="1542" max="1542" width="5.7109375" style="287" customWidth="1"/>
    <col min="1543" max="1792" width="9.140625" style="287"/>
    <col min="1793" max="1793" width="4" style="287" customWidth="1"/>
    <col min="1794" max="1794" width="38.7109375" style="287" customWidth="1"/>
    <col min="1795" max="1796" width="20.7109375" style="287" customWidth="1"/>
    <col min="1797" max="1797" width="38.7109375" style="287" customWidth="1"/>
    <col min="1798" max="1798" width="5.7109375" style="287" customWidth="1"/>
    <col min="1799" max="2048" width="9.140625" style="287"/>
    <col min="2049" max="2049" width="4" style="287" customWidth="1"/>
    <col min="2050" max="2050" width="38.7109375" style="287" customWidth="1"/>
    <col min="2051" max="2052" width="20.7109375" style="287" customWidth="1"/>
    <col min="2053" max="2053" width="38.7109375" style="287" customWidth="1"/>
    <col min="2054" max="2054" width="5.7109375" style="287" customWidth="1"/>
    <col min="2055" max="2304" width="9.140625" style="287"/>
    <col min="2305" max="2305" width="4" style="287" customWidth="1"/>
    <col min="2306" max="2306" width="38.7109375" style="287" customWidth="1"/>
    <col min="2307" max="2308" width="20.7109375" style="287" customWidth="1"/>
    <col min="2309" max="2309" width="38.7109375" style="287" customWidth="1"/>
    <col min="2310" max="2310" width="5.7109375" style="287" customWidth="1"/>
    <col min="2311" max="2560" width="9.140625" style="287"/>
    <col min="2561" max="2561" width="4" style="287" customWidth="1"/>
    <col min="2562" max="2562" width="38.7109375" style="287" customWidth="1"/>
    <col min="2563" max="2564" width="20.7109375" style="287" customWidth="1"/>
    <col min="2565" max="2565" width="38.7109375" style="287" customWidth="1"/>
    <col min="2566" max="2566" width="5.7109375" style="287" customWidth="1"/>
    <col min="2567" max="2816" width="9.140625" style="287"/>
    <col min="2817" max="2817" width="4" style="287" customWidth="1"/>
    <col min="2818" max="2818" width="38.7109375" style="287" customWidth="1"/>
    <col min="2819" max="2820" width="20.7109375" style="287" customWidth="1"/>
    <col min="2821" max="2821" width="38.7109375" style="287" customWidth="1"/>
    <col min="2822" max="2822" width="5.7109375" style="287" customWidth="1"/>
    <col min="2823" max="3072" width="9.140625" style="287"/>
    <col min="3073" max="3073" width="4" style="287" customWidth="1"/>
    <col min="3074" max="3074" width="38.7109375" style="287" customWidth="1"/>
    <col min="3075" max="3076" width="20.7109375" style="287" customWidth="1"/>
    <col min="3077" max="3077" width="38.7109375" style="287" customWidth="1"/>
    <col min="3078" max="3078" width="5.7109375" style="287" customWidth="1"/>
    <col min="3079" max="3328" width="9.140625" style="287"/>
    <col min="3329" max="3329" width="4" style="287" customWidth="1"/>
    <col min="3330" max="3330" width="38.7109375" style="287" customWidth="1"/>
    <col min="3331" max="3332" width="20.7109375" style="287" customWidth="1"/>
    <col min="3333" max="3333" width="38.7109375" style="287" customWidth="1"/>
    <col min="3334" max="3334" width="5.7109375" style="287" customWidth="1"/>
    <col min="3335" max="3584" width="9.140625" style="287"/>
    <col min="3585" max="3585" width="4" style="287" customWidth="1"/>
    <col min="3586" max="3586" width="38.7109375" style="287" customWidth="1"/>
    <col min="3587" max="3588" width="20.7109375" style="287" customWidth="1"/>
    <col min="3589" max="3589" width="38.7109375" style="287" customWidth="1"/>
    <col min="3590" max="3590" width="5.7109375" style="287" customWidth="1"/>
    <col min="3591" max="3840" width="9.140625" style="287"/>
    <col min="3841" max="3841" width="4" style="287" customWidth="1"/>
    <col min="3842" max="3842" width="38.7109375" style="287" customWidth="1"/>
    <col min="3843" max="3844" width="20.7109375" style="287" customWidth="1"/>
    <col min="3845" max="3845" width="38.7109375" style="287" customWidth="1"/>
    <col min="3846" max="3846" width="5.7109375" style="287" customWidth="1"/>
    <col min="3847" max="4096" width="9.140625" style="287"/>
    <col min="4097" max="4097" width="4" style="287" customWidth="1"/>
    <col min="4098" max="4098" width="38.7109375" style="287" customWidth="1"/>
    <col min="4099" max="4100" width="20.7109375" style="287" customWidth="1"/>
    <col min="4101" max="4101" width="38.7109375" style="287" customWidth="1"/>
    <col min="4102" max="4102" width="5.7109375" style="287" customWidth="1"/>
    <col min="4103" max="4352" width="9.140625" style="287"/>
    <col min="4353" max="4353" width="4" style="287" customWidth="1"/>
    <col min="4354" max="4354" width="38.7109375" style="287" customWidth="1"/>
    <col min="4355" max="4356" width="20.7109375" style="287" customWidth="1"/>
    <col min="4357" max="4357" width="38.7109375" style="287" customWidth="1"/>
    <col min="4358" max="4358" width="5.7109375" style="287" customWidth="1"/>
    <col min="4359" max="4608" width="9.140625" style="287"/>
    <col min="4609" max="4609" width="4" style="287" customWidth="1"/>
    <col min="4610" max="4610" width="38.7109375" style="287" customWidth="1"/>
    <col min="4611" max="4612" width="20.7109375" style="287" customWidth="1"/>
    <col min="4613" max="4613" width="38.7109375" style="287" customWidth="1"/>
    <col min="4614" max="4614" width="5.7109375" style="287" customWidth="1"/>
    <col min="4615" max="4864" width="9.140625" style="287"/>
    <col min="4865" max="4865" width="4" style="287" customWidth="1"/>
    <col min="4866" max="4866" width="38.7109375" style="287" customWidth="1"/>
    <col min="4867" max="4868" width="20.7109375" style="287" customWidth="1"/>
    <col min="4869" max="4869" width="38.7109375" style="287" customWidth="1"/>
    <col min="4870" max="4870" width="5.7109375" style="287" customWidth="1"/>
    <col min="4871" max="5120" width="9.140625" style="287"/>
    <col min="5121" max="5121" width="4" style="287" customWidth="1"/>
    <col min="5122" max="5122" width="38.7109375" style="287" customWidth="1"/>
    <col min="5123" max="5124" width="20.7109375" style="287" customWidth="1"/>
    <col min="5125" max="5125" width="38.7109375" style="287" customWidth="1"/>
    <col min="5126" max="5126" width="5.7109375" style="287" customWidth="1"/>
    <col min="5127" max="5376" width="9.140625" style="287"/>
    <col min="5377" max="5377" width="4" style="287" customWidth="1"/>
    <col min="5378" max="5378" width="38.7109375" style="287" customWidth="1"/>
    <col min="5379" max="5380" width="20.7109375" style="287" customWidth="1"/>
    <col min="5381" max="5381" width="38.7109375" style="287" customWidth="1"/>
    <col min="5382" max="5382" width="5.7109375" style="287" customWidth="1"/>
    <col min="5383" max="5632" width="9.140625" style="287"/>
    <col min="5633" max="5633" width="4" style="287" customWidth="1"/>
    <col min="5634" max="5634" width="38.7109375" style="287" customWidth="1"/>
    <col min="5635" max="5636" width="20.7109375" style="287" customWidth="1"/>
    <col min="5637" max="5637" width="38.7109375" style="287" customWidth="1"/>
    <col min="5638" max="5638" width="5.7109375" style="287" customWidth="1"/>
    <col min="5639" max="5888" width="9.140625" style="287"/>
    <col min="5889" max="5889" width="4" style="287" customWidth="1"/>
    <col min="5890" max="5890" width="38.7109375" style="287" customWidth="1"/>
    <col min="5891" max="5892" width="20.7109375" style="287" customWidth="1"/>
    <col min="5893" max="5893" width="38.7109375" style="287" customWidth="1"/>
    <col min="5894" max="5894" width="5.7109375" style="287" customWidth="1"/>
    <col min="5895" max="6144" width="9.140625" style="287"/>
    <col min="6145" max="6145" width="4" style="287" customWidth="1"/>
    <col min="6146" max="6146" width="38.7109375" style="287" customWidth="1"/>
    <col min="6147" max="6148" width="20.7109375" style="287" customWidth="1"/>
    <col min="6149" max="6149" width="38.7109375" style="287" customWidth="1"/>
    <col min="6150" max="6150" width="5.7109375" style="287" customWidth="1"/>
    <col min="6151" max="6400" width="9.140625" style="287"/>
    <col min="6401" max="6401" width="4" style="287" customWidth="1"/>
    <col min="6402" max="6402" width="38.7109375" style="287" customWidth="1"/>
    <col min="6403" max="6404" width="20.7109375" style="287" customWidth="1"/>
    <col min="6405" max="6405" width="38.7109375" style="287" customWidth="1"/>
    <col min="6406" max="6406" width="5.7109375" style="287" customWidth="1"/>
    <col min="6407" max="6656" width="9.140625" style="287"/>
    <col min="6657" max="6657" width="4" style="287" customWidth="1"/>
    <col min="6658" max="6658" width="38.7109375" style="287" customWidth="1"/>
    <col min="6659" max="6660" width="20.7109375" style="287" customWidth="1"/>
    <col min="6661" max="6661" width="38.7109375" style="287" customWidth="1"/>
    <col min="6662" max="6662" width="5.7109375" style="287" customWidth="1"/>
    <col min="6663" max="6912" width="9.140625" style="287"/>
    <col min="6913" max="6913" width="4" style="287" customWidth="1"/>
    <col min="6914" max="6914" width="38.7109375" style="287" customWidth="1"/>
    <col min="6915" max="6916" width="20.7109375" style="287" customWidth="1"/>
    <col min="6917" max="6917" width="38.7109375" style="287" customWidth="1"/>
    <col min="6918" max="6918" width="5.7109375" style="287" customWidth="1"/>
    <col min="6919" max="7168" width="9.140625" style="287"/>
    <col min="7169" max="7169" width="4" style="287" customWidth="1"/>
    <col min="7170" max="7170" width="38.7109375" style="287" customWidth="1"/>
    <col min="7171" max="7172" width="20.7109375" style="287" customWidth="1"/>
    <col min="7173" max="7173" width="38.7109375" style="287" customWidth="1"/>
    <col min="7174" max="7174" width="5.7109375" style="287" customWidth="1"/>
    <col min="7175" max="7424" width="9.140625" style="287"/>
    <col min="7425" max="7425" width="4" style="287" customWidth="1"/>
    <col min="7426" max="7426" width="38.7109375" style="287" customWidth="1"/>
    <col min="7427" max="7428" width="20.7109375" style="287" customWidth="1"/>
    <col min="7429" max="7429" width="38.7109375" style="287" customWidth="1"/>
    <col min="7430" max="7430" width="5.7109375" style="287" customWidth="1"/>
    <col min="7431" max="7680" width="9.140625" style="287"/>
    <col min="7681" max="7681" width="4" style="287" customWidth="1"/>
    <col min="7682" max="7682" width="38.7109375" style="287" customWidth="1"/>
    <col min="7683" max="7684" width="20.7109375" style="287" customWidth="1"/>
    <col min="7685" max="7685" width="38.7109375" style="287" customWidth="1"/>
    <col min="7686" max="7686" width="5.7109375" style="287" customWidth="1"/>
    <col min="7687" max="7936" width="9.140625" style="287"/>
    <col min="7937" max="7937" width="4" style="287" customWidth="1"/>
    <col min="7938" max="7938" width="38.7109375" style="287" customWidth="1"/>
    <col min="7939" max="7940" width="20.7109375" style="287" customWidth="1"/>
    <col min="7941" max="7941" width="38.7109375" style="287" customWidth="1"/>
    <col min="7942" max="7942" width="5.7109375" style="287" customWidth="1"/>
    <col min="7943" max="8192" width="9.140625" style="287"/>
    <col min="8193" max="8193" width="4" style="287" customWidth="1"/>
    <col min="8194" max="8194" width="38.7109375" style="287" customWidth="1"/>
    <col min="8195" max="8196" width="20.7109375" style="287" customWidth="1"/>
    <col min="8197" max="8197" width="38.7109375" style="287" customWidth="1"/>
    <col min="8198" max="8198" width="5.7109375" style="287" customWidth="1"/>
    <col min="8199" max="8448" width="9.140625" style="287"/>
    <col min="8449" max="8449" width="4" style="287" customWidth="1"/>
    <col min="8450" max="8450" width="38.7109375" style="287" customWidth="1"/>
    <col min="8451" max="8452" width="20.7109375" style="287" customWidth="1"/>
    <col min="8453" max="8453" width="38.7109375" style="287" customWidth="1"/>
    <col min="8454" max="8454" width="5.7109375" style="287" customWidth="1"/>
    <col min="8455" max="8704" width="9.140625" style="287"/>
    <col min="8705" max="8705" width="4" style="287" customWidth="1"/>
    <col min="8706" max="8706" width="38.7109375" style="287" customWidth="1"/>
    <col min="8707" max="8708" width="20.7109375" style="287" customWidth="1"/>
    <col min="8709" max="8709" width="38.7109375" style="287" customWidth="1"/>
    <col min="8710" max="8710" width="5.7109375" style="287" customWidth="1"/>
    <col min="8711" max="8960" width="9.140625" style="287"/>
    <col min="8961" max="8961" width="4" style="287" customWidth="1"/>
    <col min="8962" max="8962" width="38.7109375" style="287" customWidth="1"/>
    <col min="8963" max="8964" width="20.7109375" style="287" customWidth="1"/>
    <col min="8965" max="8965" width="38.7109375" style="287" customWidth="1"/>
    <col min="8966" max="8966" width="5.7109375" style="287" customWidth="1"/>
    <col min="8967" max="9216" width="9.140625" style="287"/>
    <col min="9217" max="9217" width="4" style="287" customWidth="1"/>
    <col min="9218" max="9218" width="38.7109375" style="287" customWidth="1"/>
    <col min="9219" max="9220" width="20.7109375" style="287" customWidth="1"/>
    <col min="9221" max="9221" width="38.7109375" style="287" customWidth="1"/>
    <col min="9222" max="9222" width="5.7109375" style="287" customWidth="1"/>
    <col min="9223" max="9472" width="9.140625" style="287"/>
    <col min="9473" max="9473" width="4" style="287" customWidth="1"/>
    <col min="9474" max="9474" width="38.7109375" style="287" customWidth="1"/>
    <col min="9475" max="9476" width="20.7109375" style="287" customWidth="1"/>
    <col min="9477" max="9477" width="38.7109375" style="287" customWidth="1"/>
    <col min="9478" max="9478" width="5.7109375" style="287" customWidth="1"/>
    <col min="9479" max="9728" width="9.140625" style="287"/>
    <col min="9729" max="9729" width="4" style="287" customWidth="1"/>
    <col min="9730" max="9730" width="38.7109375" style="287" customWidth="1"/>
    <col min="9731" max="9732" width="20.7109375" style="287" customWidth="1"/>
    <col min="9733" max="9733" width="38.7109375" style="287" customWidth="1"/>
    <col min="9734" max="9734" width="5.7109375" style="287" customWidth="1"/>
    <col min="9735" max="9984" width="9.140625" style="287"/>
    <col min="9985" max="9985" width="4" style="287" customWidth="1"/>
    <col min="9986" max="9986" width="38.7109375" style="287" customWidth="1"/>
    <col min="9987" max="9988" width="20.7109375" style="287" customWidth="1"/>
    <col min="9989" max="9989" width="38.7109375" style="287" customWidth="1"/>
    <col min="9990" max="9990" width="5.7109375" style="287" customWidth="1"/>
    <col min="9991" max="10240" width="9.140625" style="287"/>
    <col min="10241" max="10241" width="4" style="287" customWidth="1"/>
    <col min="10242" max="10242" width="38.7109375" style="287" customWidth="1"/>
    <col min="10243" max="10244" width="20.7109375" style="287" customWidth="1"/>
    <col min="10245" max="10245" width="38.7109375" style="287" customWidth="1"/>
    <col min="10246" max="10246" width="5.7109375" style="287" customWidth="1"/>
    <col min="10247" max="10496" width="9.140625" style="287"/>
    <col min="10497" max="10497" width="4" style="287" customWidth="1"/>
    <col min="10498" max="10498" width="38.7109375" style="287" customWidth="1"/>
    <col min="10499" max="10500" width="20.7109375" style="287" customWidth="1"/>
    <col min="10501" max="10501" width="38.7109375" style="287" customWidth="1"/>
    <col min="10502" max="10502" width="5.7109375" style="287" customWidth="1"/>
    <col min="10503" max="10752" width="9.140625" style="287"/>
    <col min="10753" max="10753" width="4" style="287" customWidth="1"/>
    <col min="10754" max="10754" width="38.7109375" style="287" customWidth="1"/>
    <col min="10755" max="10756" width="20.7109375" style="287" customWidth="1"/>
    <col min="10757" max="10757" width="38.7109375" style="287" customWidth="1"/>
    <col min="10758" max="10758" width="5.7109375" style="287" customWidth="1"/>
    <col min="10759" max="11008" width="9.140625" style="287"/>
    <col min="11009" max="11009" width="4" style="287" customWidth="1"/>
    <col min="11010" max="11010" width="38.7109375" style="287" customWidth="1"/>
    <col min="11011" max="11012" width="20.7109375" style="287" customWidth="1"/>
    <col min="11013" max="11013" width="38.7109375" style="287" customWidth="1"/>
    <col min="11014" max="11014" width="5.7109375" style="287" customWidth="1"/>
    <col min="11015" max="11264" width="9.140625" style="287"/>
    <col min="11265" max="11265" width="4" style="287" customWidth="1"/>
    <col min="11266" max="11266" width="38.7109375" style="287" customWidth="1"/>
    <col min="11267" max="11268" width="20.7109375" style="287" customWidth="1"/>
    <col min="11269" max="11269" width="38.7109375" style="287" customWidth="1"/>
    <col min="11270" max="11270" width="5.7109375" style="287" customWidth="1"/>
    <col min="11271" max="11520" width="9.140625" style="287"/>
    <col min="11521" max="11521" width="4" style="287" customWidth="1"/>
    <col min="11522" max="11522" width="38.7109375" style="287" customWidth="1"/>
    <col min="11523" max="11524" width="20.7109375" style="287" customWidth="1"/>
    <col min="11525" max="11525" width="38.7109375" style="287" customWidth="1"/>
    <col min="11526" max="11526" width="5.7109375" style="287" customWidth="1"/>
    <col min="11527" max="11776" width="9.140625" style="287"/>
    <col min="11777" max="11777" width="4" style="287" customWidth="1"/>
    <col min="11778" max="11778" width="38.7109375" style="287" customWidth="1"/>
    <col min="11779" max="11780" width="20.7109375" style="287" customWidth="1"/>
    <col min="11781" max="11781" width="38.7109375" style="287" customWidth="1"/>
    <col min="11782" max="11782" width="5.7109375" style="287" customWidth="1"/>
    <col min="11783" max="12032" width="9.140625" style="287"/>
    <col min="12033" max="12033" width="4" style="287" customWidth="1"/>
    <col min="12034" max="12034" width="38.7109375" style="287" customWidth="1"/>
    <col min="12035" max="12036" width="20.7109375" style="287" customWidth="1"/>
    <col min="12037" max="12037" width="38.7109375" style="287" customWidth="1"/>
    <col min="12038" max="12038" width="5.7109375" style="287" customWidth="1"/>
    <col min="12039" max="12288" width="9.140625" style="287"/>
    <col min="12289" max="12289" width="4" style="287" customWidth="1"/>
    <col min="12290" max="12290" width="38.7109375" style="287" customWidth="1"/>
    <col min="12291" max="12292" width="20.7109375" style="287" customWidth="1"/>
    <col min="12293" max="12293" width="38.7109375" style="287" customWidth="1"/>
    <col min="12294" max="12294" width="5.7109375" style="287" customWidth="1"/>
    <col min="12295" max="12544" width="9.140625" style="287"/>
    <col min="12545" max="12545" width="4" style="287" customWidth="1"/>
    <col min="12546" max="12546" width="38.7109375" style="287" customWidth="1"/>
    <col min="12547" max="12548" width="20.7109375" style="287" customWidth="1"/>
    <col min="12549" max="12549" width="38.7109375" style="287" customWidth="1"/>
    <col min="12550" max="12550" width="5.7109375" style="287" customWidth="1"/>
    <col min="12551" max="12800" width="9.140625" style="287"/>
    <col min="12801" max="12801" width="4" style="287" customWidth="1"/>
    <col min="12802" max="12802" width="38.7109375" style="287" customWidth="1"/>
    <col min="12803" max="12804" width="20.7109375" style="287" customWidth="1"/>
    <col min="12805" max="12805" width="38.7109375" style="287" customWidth="1"/>
    <col min="12806" max="12806" width="5.7109375" style="287" customWidth="1"/>
    <col min="12807" max="13056" width="9.140625" style="287"/>
    <col min="13057" max="13057" width="4" style="287" customWidth="1"/>
    <col min="13058" max="13058" width="38.7109375" style="287" customWidth="1"/>
    <col min="13059" max="13060" width="20.7109375" style="287" customWidth="1"/>
    <col min="13061" max="13061" width="38.7109375" style="287" customWidth="1"/>
    <col min="13062" max="13062" width="5.7109375" style="287" customWidth="1"/>
    <col min="13063" max="13312" width="9.140625" style="287"/>
    <col min="13313" max="13313" width="4" style="287" customWidth="1"/>
    <col min="13314" max="13314" width="38.7109375" style="287" customWidth="1"/>
    <col min="13315" max="13316" width="20.7109375" style="287" customWidth="1"/>
    <col min="13317" max="13317" width="38.7109375" style="287" customWidth="1"/>
    <col min="13318" max="13318" width="5.7109375" style="287" customWidth="1"/>
    <col min="13319" max="13568" width="9.140625" style="287"/>
    <col min="13569" max="13569" width="4" style="287" customWidth="1"/>
    <col min="13570" max="13570" width="38.7109375" style="287" customWidth="1"/>
    <col min="13571" max="13572" width="20.7109375" style="287" customWidth="1"/>
    <col min="13573" max="13573" width="38.7109375" style="287" customWidth="1"/>
    <col min="13574" max="13574" width="5.7109375" style="287" customWidth="1"/>
    <col min="13575" max="13824" width="9.140625" style="287"/>
    <col min="13825" max="13825" width="4" style="287" customWidth="1"/>
    <col min="13826" max="13826" width="38.7109375" style="287" customWidth="1"/>
    <col min="13827" max="13828" width="20.7109375" style="287" customWidth="1"/>
    <col min="13829" max="13829" width="38.7109375" style="287" customWidth="1"/>
    <col min="13830" max="13830" width="5.7109375" style="287" customWidth="1"/>
    <col min="13831" max="14080" width="9.140625" style="287"/>
    <col min="14081" max="14081" width="4" style="287" customWidth="1"/>
    <col min="14082" max="14082" width="38.7109375" style="287" customWidth="1"/>
    <col min="14083" max="14084" width="20.7109375" style="287" customWidth="1"/>
    <col min="14085" max="14085" width="38.7109375" style="287" customWidth="1"/>
    <col min="14086" max="14086" width="5.7109375" style="287" customWidth="1"/>
    <col min="14087" max="14336" width="9.140625" style="287"/>
    <col min="14337" max="14337" width="4" style="287" customWidth="1"/>
    <col min="14338" max="14338" width="38.7109375" style="287" customWidth="1"/>
    <col min="14339" max="14340" width="20.7109375" style="287" customWidth="1"/>
    <col min="14341" max="14341" width="38.7109375" style="287" customWidth="1"/>
    <col min="14342" max="14342" width="5.7109375" style="287" customWidth="1"/>
    <col min="14343" max="14592" width="9.140625" style="287"/>
    <col min="14593" max="14593" width="4" style="287" customWidth="1"/>
    <col min="14594" max="14594" width="38.7109375" style="287" customWidth="1"/>
    <col min="14595" max="14596" width="20.7109375" style="287" customWidth="1"/>
    <col min="14597" max="14597" width="38.7109375" style="287" customWidth="1"/>
    <col min="14598" max="14598" width="5.7109375" style="287" customWidth="1"/>
    <col min="14599" max="14848" width="9.140625" style="287"/>
    <col min="14849" max="14849" width="4" style="287" customWidth="1"/>
    <col min="14850" max="14850" width="38.7109375" style="287" customWidth="1"/>
    <col min="14851" max="14852" width="20.7109375" style="287" customWidth="1"/>
    <col min="14853" max="14853" width="38.7109375" style="287" customWidth="1"/>
    <col min="14854" max="14854" width="5.7109375" style="287" customWidth="1"/>
    <col min="14855" max="15104" width="9.140625" style="287"/>
    <col min="15105" max="15105" width="4" style="287" customWidth="1"/>
    <col min="15106" max="15106" width="38.7109375" style="287" customWidth="1"/>
    <col min="15107" max="15108" width="20.7109375" style="287" customWidth="1"/>
    <col min="15109" max="15109" width="38.7109375" style="287" customWidth="1"/>
    <col min="15110" max="15110" width="5.7109375" style="287" customWidth="1"/>
    <col min="15111" max="15360" width="9.140625" style="287"/>
    <col min="15361" max="15361" width="4" style="287" customWidth="1"/>
    <col min="15362" max="15362" width="38.7109375" style="287" customWidth="1"/>
    <col min="15363" max="15364" width="20.7109375" style="287" customWidth="1"/>
    <col min="15365" max="15365" width="38.7109375" style="287" customWidth="1"/>
    <col min="15366" max="15366" width="5.7109375" style="287" customWidth="1"/>
    <col min="15367" max="15616" width="9.140625" style="287"/>
    <col min="15617" max="15617" width="4" style="287" customWidth="1"/>
    <col min="15618" max="15618" width="38.7109375" style="287" customWidth="1"/>
    <col min="15619" max="15620" width="20.7109375" style="287" customWidth="1"/>
    <col min="15621" max="15621" width="38.7109375" style="287" customWidth="1"/>
    <col min="15622" max="15622" width="5.7109375" style="287" customWidth="1"/>
    <col min="15623" max="15872" width="9.140625" style="287"/>
    <col min="15873" max="15873" width="4" style="287" customWidth="1"/>
    <col min="15874" max="15874" width="38.7109375" style="287" customWidth="1"/>
    <col min="15875" max="15876" width="20.7109375" style="287" customWidth="1"/>
    <col min="15877" max="15877" width="38.7109375" style="287" customWidth="1"/>
    <col min="15878" max="15878" width="5.7109375" style="287" customWidth="1"/>
    <col min="15879" max="16128" width="9.140625" style="287"/>
    <col min="16129" max="16129" width="4" style="287" customWidth="1"/>
    <col min="16130" max="16130" width="38.7109375" style="287" customWidth="1"/>
    <col min="16131" max="16132" width="20.7109375" style="287" customWidth="1"/>
    <col min="16133" max="16133" width="38.7109375" style="287" customWidth="1"/>
    <col min="16134" max="16134" width="5.7109375" style="287" customWidth="1"/>
    <col min="16135" max="16384" width="9.140625" style="287"/>
  </cols>
  <sheetData>
    <row r="1" spans="1:6" s="282" customFormat="1" ht="26.25">
      <c r="A1" s="279"/>
      <c r="B1" s="280" t="s">
        <v>722</v>
      </c>
      <c r="C1" s="281"/>
      <c r="E1" s="281"/>
    </row>
    <row r="2" spans="1:6" ht="26.25">
      <c r="B2" s="284" t="s">
        <v>723</v>
      </c>
      <c r="C2" s="285"/>
      <c r="D2" s="285"/>
      <c r="E2" s="286">
        <v>603</v>
      </c>
    </row>
    <row r="3" spans="1:6" ht="25.5">
      <c r="B3" s="394" t="s">
        <v>617</v>
      </c>
      <c r="C3" s="389"/>
      <c r="D3" s="376" t="s">
        <v>618</v>
      </c>
      <c r="E3" s="377"/>
    </row>
    <row r="4" spans="1:6">
      <c r="B4" s="395"/>
      <c r="C4" s="396"/>
      <c r="D4" s="378"/>
      <c r="E4" s="379"/>
    </row>
    <row r="5" spans="1:6" ht="25.5">
      <c r="B5" s="288" t="s">
        <v>619</v>
      </c>
      <c r="C5" s="289"/>
      <c r="D5" s="397" t="s">
        <v>620</v>
      </c>
      <c r="E5" s="397"/>
    </row>
    <row r="7" spans="1:6" ht="26.25">
      <c r="B7" s="290" t="s">
        <v>724</v>
      </c>
      <c r="C7" s="285"/>
      <c r="D7" s="285"/>
      <c r="E7" s="291" t="s">
        <v>725</v>
      </c>
    </row>
    <row r="8" spans="1:6" ht="25.5">
      <c r="B8" s="376" t="s">
        <v>726</v>
      </c>
      <c r="C8" s="377"/>
      <c r="D8" s="376" t="s">
        <v>623</v>
      </c>
      <c r="E8" s="377"/>
    </row>
    <row r="9" spans="1:6">
      <c r="B9" s="395"/>
      <c r="C9" s="396"/>
      <c r="D9" s="378"/>
      <c r="E9" s="379"/>
    </row>
    <row r="10" spans="1:6" ht="25.5">
      <c r="B10" s="292" t="s">
        <v>627</v>
      </c>
      <c r="C10" s="293"/>
      <c r="D10" s="398" t="s">
        <v>628</v>
      </c>
      <c r="E10" s="399"/>
    </row>
    <row r="11" spans="1:6" ht="23.25" customHeight="1">
      <c r="B11" s="294"/>
      <c r="C11" s="295"/>
      <c r="D11" s="400"/>
      <c r="E11" s="401"/>
      <c r="F11" s="296"/>
    </row>
    <row r="12" spans="1:6">
      <c r="B12" s="308"/>
      <c r="C12" s="308"/>
      <c r="D12" s="308"/>
      <c r="E12" s="318"/>
    </row>
    <row r="13" spans="1:6" ht="26.25">
      <c r="B13" s="290" t="s">
        <v>727</v>
      </c>
      <c r="C13" s="285"/>
      <c r="D13" s="285"/>
      <c r="E13" s="291" t="s">
        <v>728</v>
      </c>
    </row>
    <row r="14" spans="1:6" ht="25.5">
      <c r="B14" s="376" t="s">
        <v>729</v>
      </c>
      <c r="C14" s="377"/>
      <c r="D14" s="376" t="s">
        <v>641</v>
      </c>
      <c r="E14" s="377"/>
    </row>
    <row r="15" spans="1:6">
      <c r="B15" s="395"/>
      <c r="C15" s="396"/>
      <c r="D15" s="378"/>
      <c r="E15" s="379"/>
    </row>
    <row r="16" spans="1:6" ht="25.5">
      <c r="B16" s="301" t="s">
        <v>635</v>
      </c>
      <c r="C16" s="394"/>
      <c r="D16" s="389"/>
      <c r="E16" s="301" t="s">
        <v>637</v>
      </c>
    </row>
    <row r="17" spans="2:6">
      <c r="B17" s="294"/>
      <c r="C17" s="395"/>
      <c r="D17" s="396"/>
      <c r="E17" s="319"/>
    </row>
    <row r="18" spans="2:6">
      <c r="B18" s="283"/>
      <c r="C18" s="283"/>
      <c r="D18" s="283"/>
      <c r="E18" s="283"/>
      <c r="F18" s="283"/>
    </row>
    <row r="19" spans="2:6" ht="26.25">
      <c r="B19" s="290" t="s">
        <v>730</v>
      </c>
      <c r="C19" s="285"/>
      <c r="D19" s="285"/>
      <c r="E19" s="291" t="s">
        <v>731</v>
      </c>
    </row>
    <row r="20" spans="2:6" ht="25.5">
      <c r="B20" s="376" t="s">
        <v>648</v>
      </c>
      <c r="C20" s="377"/>
      <c r="D20" s="376" t="s">
        <v>624</v>
      </c>
      <c r="E20" s="377"/>
    </row>
    <row r="21" spans="2:6">
      <c r="B21" s="395"/>
      <c r="C21" s="396"/>
      <c r="D21" s="378" t="s">
        <v>626</v>
      </c>
      <c r="E21" s="379"/>
    </row>
    <row r="22" spans="2:6" ht="25.5" customHeight="1">
      <c r="B22" s="301" t="s">
        <v>643</v>
      </c>
      <c r="C22" s="394" t="s">
        <v>647</v>
      </c>
      <c r="D22" s="389"/>
      <c r="E22" s="301" t="s">
        <v>644</v>
      </c>
    </row>
    <row r="23" spans="2:6" ht="22.5" customHeight="1">
      <c r="B23" s="303" t="s">
        <v>645</v>
      </c>
      <c r="C23" s="378" t="s">
        <v>650</v>
      </c>
      <c r="D23" s="379"/>
      <c r="E23" s="306" t="s">
        <v>9</v>
      </c>
      <c r="F23" s="305"/>
    </row>
    <row r="24" spans="2:6" s="283" customFormat="1">
      <c r="B24" s="308"/>
      <c r="C24" s="308"/>
      <c r="D24" s="308"/>
      <c r="E24" s="308"/>
    </row>
    <row r="25" spans="2:6" ht="26.25">
      <c r="B25" s="290" t="s">
        <v>732</v>
      </c>
      <c r="C25" s="285"/>
      <c r="D25" s="285"/>
      <c r="E25" s="291" t="s">
        <v>733</v>
      </c>
    </row>
    <row r="26" spans="2:6" ht="25.5">
      <c r="B26" s="376" t="s">
        <v>734</v>
      </c>
      <c r="C26" s="377"/>
      <c r="D26" s="376" t="s">
        <v>735</v>
      </c>
      <c r="E26" s="377"/>
    </row>
    <row r="27" spans="2:6">
      <c r="B27" s="395"/>
      <c r="C27" s="396"/>
      <c r="D27" s="378" t="s">
        <v>626</v>
      </c>
      <c r="E27" s="379"/>
    </row>
    <row r="28" spans="2:6" ht="25.5">
      <c r="B28" s="297" t="s">
        <v>631</v>
      </c>
      <c r="C28" s="376" t="s">
        <v>658</v>
      </c>
      <c r="D28" s="377"/>
      <c r="E28" s="297" t="s">
        <v>659</v>
      </c>
    </row>
    <row r="29" spans="2:6">
      <c r="B29" s="303" t="s">
        <v>634</v>
      </c>
      <c r="C29" s="386" t="s">
        <v>660</v>
      </c>
      <c r="D29" s="387"/>
      <c r="E29" s="306" t="s">
        <v>661</v>
      </c>
    </row>
    <row r="31" spans="2:6" ht="26.25">
      <c r="B31" s="290" t="s">
        <v>736</v>
      </c>
      <c r="C31" s="285"/>
      <c r="D31" s="285"/>
      <c r="E31" s="291" t="s">
        <v>737</v>
      </c>
    </row>
    <row r="32" spans="2:6" ht="26.25">
      <c r="B32" s="394" t="s">
        <v>657</v>
      </c>
      <c r="C32" s="389"/>
      <c r="D32" s="376" t="s">
        <v>738</v>
      </c>
      <c r="E32" s="382"/>
    </row>
    <row r="33" spans="2:5">
      <c r="B33" s="395"/>
      <c r="C33" s="396"/>
      <c r="D33" s="378" t="s">
        <v>626</v>
      </c>
      <c r="E33" s="379"/>
    </row>
    <row r="34" spans="2:5" ht="25.5">
      <c r="B34" s="297" t="s">
        <v>662</v>
      </c>
      <c r="C34" s="376" t="s">
        <v>663</v>
      </c>
      <c r="D34" s="377"/>
      <c r="E34" s="297" t="s">
        <v>664</v>
      </c>
    </row>
    <row r="35" spans="2:5">
      <c r="B35" s="303" t="s">
        <v>665</v>
      </c>
      <c r="C35" s="378" t="s">
        <v>666</v>
      </c>
      <c r="D35" s="379"/>
      <c r="E35" s="306" t="s">
        <v>667</v>
      </c>
    </row>
    <row r="37" spans="2:5" ht="26.25">
      <c r="B37" s="290" t="s">
        <v>739</v>
      </c>
      <c r="C37" s="285"/>
      <c r="D37" s="285"/>
      <c r="E37" s="291" t="s">
        <v>740</v>
      </c>
    </row>
    <row r="38" spans="2:5" ht="26.25">
      <c r="B38" s="394" t="s">
        <v>655</v>
      </c>
      <c r="C38" s="389"/>
      <c r="D38" s="376" t="s">
        <v>741</v>
      </c>
      <c r="E38" s="382"/>
    </row>
    <row r="39" spans="2:5">
      <c r="B39" s="378" t="s">
        <v>625</v>
      </c>
      <c r="C39" s="379"/>
      <c r="D39" s="378" t="s">
        <v>626</v>
      </c>
      <c r="E39" s="379"/>
    </row>
    <row r="40" spans="2:5" ht="25.5">
      <c r="B40" s="297" t="s">
        <v>636</v>
      </c>
      <c r="C40" s="376" t="s">
        <v>669</v>
      </c>
      <c r="D40" s="377"/>
      <c r="E40" s="297" t="s">
        <v>670</v>
      </c>
    </row>
    <row r="41" spans="2:5">
      <c r="B41" s="303" t="s">
        <v>638</v>
      </c>
      <c r="C41" s="378" t="s">
        <v>672</v>
      </c>
      <c r="D41" s="379"/>
      <c r="E41" s="306" t="s">
        <v>673</v>
      </c>
    </row>
    <row r="43" spans="2:5" ht="26.25">
      <c r="B43" s="290" t="s">
        <v>742</v>
      </c>
      <c r="C43" s="285"/>
      <c r="D43" s="285"/>
      <c r="E43" s="291" t="s">
        <v>743</v>
      </c>
    </row>
    <row r="44" spans="2:5" ht="25.5">
      <c r="B44" s="376" t="s">
        <v>646</v>
      </c>
      <c r="C44" s="377"/>
      <c r="D44" s="376" t="s">
        <v>642</v>
      </c>
      <c r="E44" s="377"/>
    </row>
    <row r="45" spans="2:5">
      <c r="B45" s="378" t="s">
        <v>649</v>
      </c>
      <c r="C45" s="379"/>
      <c r="D45" s="378" t="s">
        <v>626</v>
      </c>
      <c r="E45" s="379"/>
    </row>
    <row r="46" spans="2:5" ht="25.5">
      <c r="B46" s="297" t="s">
        <v>651</v>
      </c>
      <c r="C46" s="376" t="s">
        <v>652</v>
      </c>
      <c r="D46" s="377"/>
      <c r="E46" s="297" t="s">
        <v>653</v>
      </c>
    </row>
    <row r="47" spans="2:5">
      <c r="B47" s="303" t="s">
        <v>19</v>
      </c>
      <c r="C47" s="378" t="s">
        <v>15</v>
      </c>
      <c r="D47" s="379"/>
      <c r="E47" s="306" t="s">
        <v>29</v>
      </c>
    </row>
    <row r="48" spans="2:5">
      <c r="B48" s="320"/>
      <c r="C48" s="320"/>
      <c r="D48" s="320"/>
      <c r="E48" s="321"/>
    </row>
    <row r="49" spans="1:6" ht="26.25">
      <c r="B49" s="290" t="s">
        <v>744</v>
      </c>
      <c r="C49" s="285"/>
      <c r="D49" s="285"/>
      <c r="E49" s="291" t="s">
        <v>745</v>
      </c>
    </row>
    <row r="50" spans="1:6" ht="26.25">
      <c r="B50" s="376" t="s">
        <v>684</v>
      </c>
      <c r="C50" s="377"/>
      <c r="D50" s="376" t="s">
        <v>656</v>
      </c>
      <c r="E50" s="382"/>
    </row>
    <row r="51" spans="1:6">
      <c r="B51" s="378" t="s">
        <v>681</v>
      </c>
      <c r="C51" s="379"/>
      <c r="D51" s="378" t="s">
        <v>626</v>
      </c>
      <c r="E51" s="379"/>
    </row>
    <row r="52" spans="1:6" ht="25.5">
      <c r="B52" s="297" t="s">
        <v>677</v>
      </c>
      <c r="C52" s="376" t="s">
        <v>678</v>
      </c>
      <c r="D52" s="377"/>
      <c r="E52" s="297" t="s">
        <v>679</v>
      </c>
    </row>
    <row r="53" spans="1:6">
      <c r="B53" s="303" t="s">
        <v>680</v>
      </c>
      <c r="C53" s="378" t="s">
        <v>681</v>
      </c>
      <c r="D53" s="379"/>
      <c r="E53" s="306" t="s">
        <v>682</v>
      </c>
    </row>
    <row r="54" spans="1:6" ht="21" customHeight="1"/>
    <row r="55" spans="1:6" ht="26.25">
      <c r="B55" s="290" t="s">
        <v>746</v>
      </c>
      <c r="C55" s="285"/>
      <c r="D55" s="285"/>
      <c r="E55" s="291" t="s">
        <v>747</v>
      </c>
    </row>
    <row r="56" spans="1:6" ht="25.5">
      <c r="B56" s="376" t="s">
        <v>683</v>
      </c>
      <c r="C56" s="377"/>
      <c r="D56" s="376" t="s">
        <v>676</v>
      </c>
      <c r="E56" s="377"/>
    </row>
    <row r="57" spans="1:6">
      <c r="B57" s="378" t="s">
        <v>685</v>
      </c>
      <c r="C57" s="379"/>
      <c r="D57" s="378" t="s">
        <v>626</v>
      </c>
      <c r="E57" s="379"/>
    </row>
    <row r="58" spans="1:6" ht="25.5">
      <c r="B58" s="297" t="s">
        <v>686</v>
      </c>
      <c r="C58" s="376" t="s">
        <v>687</v>
      </c>
      <c r="D58" s="377"/>
      <c r="E58" s="297" t="s">
        <v>688</v>
      </c>
    </row>
    <row r="59" spans="1:6" ht="25.15" customHeight="1">
      <c r="B59" s="303" t="s">
        <v>682</v>
      </c>
      <c r="C59" s="378" t="s">
        <v>689</v>
      </c>
      <c r="D59" s="379"/>
      <c r="E59" s="306" t="s">
        <v>680</v>
      </c>
    </row>
    <row r="60" spans="1:6" ht="17.45" customHeight="1">
      <c r="A60" s="311"/>
      <c r="B60" s="312"/>
      <c r="C60" s="312"/>
      <c r="D60" s="312"/>
      <c r="E60" s="313"/>
      <c r="F60" s="282"/>
    </row>
    <row r="61" spans="1:6" ht="26.25">
      <c r="B61" s="290" t="s">
        <v>748</v>
      </c>
      <c r="C61" s="285"/>
      <c r="D61" s="285"/>
      <c r="E61" s="291" t="s">
        <v>749</v>
      </c>
    </row>
    <row r="62" spans="1:6" ht="25.5">
      <c r="B62" s="376" t="s">
        <v>692</v>
      </c>
      <c r="C62" s="377"/>
      <c r="D62" s="376" t="s">
        <v>693</v>
      </c>
      <c r="E62" s="377"/>
    </row>
    <row r="63" spans="1:6">
      <c r="B63" s="378" t="s">
        <v>680</v>
      </c>
      <c r="C63" s="379"/>
      <c r="D63" s="378" t="s">
        <v>626</v>
      </c>
      <c r="E63" s="379"/>
    </row>
    <row r="64" spans="1:6" ht="25.5">
      <c r="B64" s="297" t="s">
        <v>698</v>
      </c>
      <c r="C64" s="376" t="s">
        <v>694</v>
      </c>
      <c r="D64" s="377"/>
      <c r="E64" s="297" t="s">
        <v>695</v>
      </c>
    </row>
    <row r="65" spans="2:5">
      <c r="B65" s="303" t="s">
        <v>689</v>
      </c>
      <c r="C65" s="378" t="s">
        <v>689</v>
      </c>
      <c r="D65" s="379"/>
      <c r="E65" s="306" t="s">
        <v>680</v>
      </c>
    </row>
    <row r="66" spans="2:5">
      <c r="B66" s="322"/>
      <c r="C66" s="322"/>
      <c r="D66" s="322"/>
      <c r="E66" s="322"/>
    </row>
    <row r="67" spans="2:5" s="283" customFormat="1" ht="26.25">
      <c r="B67" s="290" t="s">
        <v>750</v>
      </c>
      <c r="C67" s="285"/>
      <c r="D67" s="285"/>
      <c r="E67" s="291" t="s">
        <v>751</v>
      </c>
    </row>
    <row r="68" spans="2:5" s="283" customFormat="1" ht="25.5">
      <c r="B68" s="376" t="s">
        <v>668</v>
      </c>
      <c r="C68" s="377"/>
      <c r="D68" s="380" t="s">
        <v>752</v>
      </c>
      <c r="E68" s="381"/>
    </row>
    <row r="69" spans="2:5" s="283" customFormat="1">
      <c r="B69" s="378" t="s">
        <v>753</v>
      </c>
      <c r="C69" s="379"/>
      <c r="D69" s="378" t="s">
        <v>626</v>
      </c>
      <c r="E69" s="379"/>
    </row>
    <row r="70" spans="2:5" s="283" customFormat="1" ht="25.5">
      <c r="B70" s="297" t="s">
        <v>701</v>
      </c>
      <c r="C70" s="376" t="s">
        <v>702</v>
      </c>
      <c r="D70" s="377"/>
      <c r="E70" s="297" t="s">
        <v>703</v>
      </c>
    </row>
    <row r="71" spans="2:5" s="283" customFormat="1">
      <c r="B71" s="303" t="s">
        <v>704</v>
      </c>
      <c r="C71" s="378" t="s">
        <v>13</v>
      </c>
      <c r="D71" s="379"/>
      <c r="E71" s="306" t="s">
        <v>705</v>
      </c>
    </row>
    <row r="72" spans="2:5" s="283" customFormat="1"/>
    <row r="73" spans="2:5" s="283" customFormat="1" ht="26.25">
      <c r="B73" s="290" t="s">
        <v>754</v>
      </c>
      <c r="C73" s="285"/>
      <c r="D73" s="285"/>
      <c r="E73" s="291" t="s">
        <v>718</v>
      </c>
    </row>
    <row r="74" spans="2:5" s="283" customFormat="1" ht="25.5">
      <c r="B74" s="380" t="s">
        <v>715</v>
      </c>
      <c r="C74" s="381"/>
      <c r="D74" s="380" t="s">
        <v>720</v>
      </c>
      <c r="E74" s="381"/>
    </row>
    <row r="75" spans="2:5" s="283" customFormat="1">
      <c r="B75" s="378" t="s">
        <v>716</v>
      </c>
      <c r="C75" s="379"/>
      <c r="D75" s="378" t="s">
        <v>626</v>
      </c>
      <c r="E75" s="379"/>
    </row>
    <row r="76" spans="2:5" s="283" customFormat="1" ht="25.5">
      <c r="B76" s="297" t="s">
        <v>710</v>
      </c>
      <c r="C76" s="376" t="s">
        <v>711</v>
      </c>
      <c r="D76" s="377"/>
      <c r="E76" s="297" t="s">
        <v>696</v>
      </c>
    </row>
    <row r="77" spans="2:5" s="283" customFormat="1">
      <c r="B77" s="303" t="s">
        <v>712</v>
      </c>
      <c r="C77" s="378" t="s">
        <v>712</v>
      </c>
      <c r="D77" s="379"/>
      <c r="E77" s="306" t="s">
        <v>713</v>
      </c>
    </row>
    <row r="78" spans="2:5" s="283" customFormat="1"/>
    <row r="79" spans="2:5" s="283" customFormat="1" ht="26.25">
      <c r="B79" s="290" t="s">
        <v>755</v>
      </c>
      <c r="C79" s="285"/>
      <c r="D79" s="285"/>
      <c r="E79" s="291" t="s">
        <v>756</v>
      </c>
    </row>
    <row r="80" spans="2:5" s="283" customFormat="1" ht="25.5">
      <c r="B80" s="380" t="s">
        <v>675</v>
      </c>
      <c r="C80" s="381"/>
      <c r="D80" s="380" t="s">
        <v>757</v>
      </c>
      <c r="E80" s="381"/>
    </row>
    <row r="81" spans="2:5" s="283" customFormat="1">
      <c r="B81" s="378" t="s">
        <v>486</v>
      </c>
      <c r="C81" s="379"/>
      <c r="D81" s="378" t="s">
        <v>626</v>
      </c>
      <c r="E81" s="379"/>
    </row>
    <row r="82" spans="2:5" s="283" customFormat="1" ht="25.5">
      <c r="B82" s="297" t="s">
        <v>714</v>
      </c>
      <c r="C82" s="376" t="s">
        <v>696</v>
      </c>
      <c r="D82" s="377"/>
      <c r="E82" s="297" t="s">
        <v>697</v>
      </c>
    </row>
    <row r="83" spans="2:5" s="283" customFormat="1">
      <c r="B83" s="303" t="s">
        <v>713</v>
      </c>
      <c r="C83" s="378" t="s">
        <v>699</v>
      </c>
      <c r="D83" s="379"/>
      <c r="E83" s="306" t="s">
        <v>700</v>
      </c>
    </row>
    <row r="84" spans="2:5" s="283" customFormat="1"/>
    <row r="85" spans="2:5" s="283" customFormat="1" ht="26.25">
      <c r="B85" s="290" t="s">
        <v>717</v>
      </c>
      <c r="C85" s="285"/>
      <c r="D85" s="285"/>
      <c r="E85" s="291" t="s">
        <v>758</v>
      </c>
    </row>
    <row r="86" spans="2:5" ht="25.5">
      <c r="B86" s="380" t="s">
        <v>708</v>
      </c>
      <c r="C86" s="381"/>
      <c r="D86" s="380" t="s">
        <v>759</v>
      </c>
      <c r="E86" s="381"/>
    </row>
    <row r="87" spans="2:5">
      <c r="B87" s="378" t="s">
        <v>625</v>
      </c>
      <c r="C87" s="379"/>
      <c r="D87" s="378" t="s">
        <v>626</v>
      </c>
      <c r="E87" s="379"/>
    </row>
    <row r="88" spans="2:5" ht="25.5">
      <c r="B88" s="297" t="s">
        <v>440</v>
      </c>
      <c r="C88" s="376"/>
      <c r="D88" s="377"/>
      <c r="E88" s="297" t="s">
        <v>441</v>
      </c>
    </row>
    <row r="89" spans="2:5">
      <c r="B89" s="303"/>
      <c r="C89" s="378"/>
      <c r="D89" s="379"/>
      <c r="E89" s="306"/>
    </row>
  </sheetData>
  <mergeCells count="88">
    <mergeCell ref="B15:C15"/>
    <mergeCell ref="D15:E15"/>
    <mergeCell ref="B3:C3"/>
    <mergeCell ref="D3:E3"/>
    <mergeCell ref="B4:C4"/>
    <mergeCell ref="D4:E4"/>
    <mergeCell ref="D5:E5"/>
    <mergeCell ref="B8:C8"/>
    <mergeCell ref="D8:E8"/>
    <mergeCell ref="B9:C9"/>
    <mergeCell ref="D9:E9"/>
    <mergeCell ref="D10:E11"/>
    <mergeCell ref="B14:C14"/>
    <mergeCell ref="D14:E14"/>
    <mergeCell ref="C16:D16"/>
    <mergeCell ref="C17:D17"/>
    <mergeCell ref="B20:C20"/>
    <mergeCell ref="D20:E20"/>
    <mergeCell ref="B21:C21"/>
    <mergeCell ref="D21:E21"/>
    <mergeCell ref="C22:D22"/>
    <mergeCell ref="C23:D23"/>
    <mergeCell ref="B26:C26"/>
    <mergeCell ref="D26:E26"/>
    <mergeCell ref="B27:C27"/>
    <mergeCell ref="D27:E27"/>
    <mergeCell ref="C28:D28"/>
    <mergeCell ref="C29:D29"/>
    <mergeCell ref="B32:C32"/>
    <mergeCell ref="D32:E32"/>
    <mergeCell ref="B33:C33"/>
    <mergeCell ref="D33:E33"/>
    <mergeCell ref="C34:D34"/>
    <mergeCell ref="C35:D35"/>
    <mergeCell ref="B38:C38"/>
    <mergeCell ref="D38:E38"/>
    <mergeCell ref="B39:C39"/>
    <mergeCell ref="D39:E39"/>
    <mergeCell ref="C40:D40"/>
    <mergeCell ref="C41:D41"/>
    <mergeCell ref="B44:C44"/>
    <mergeCell ref="D44:E44"/>
    <mergeCell ref="B45:C45"/>
    <mergeCell ref="D45:E45"/>
    <mergeCell ref="C46:D46"/>
    <mergeCell ref="C47:D47"/>
    <mergeCell ref="B50:C50"/>
    <mergeCell ref="D50:E50"/>
    <mergeCell ref="B51:C51"/>
    <mergeCell ref="D51:E51"/>
    <mergeCell ref="C52:D52"/>
    <mergeCell ref="C53:D53"/>
    <mergeCell ref="B56:C56"/>
    <mergeCell ref="D56:E56"/>
    <mergeCell ref="B57:C57"/>
    <mergeCell ref="D57:E57"/>
    <mergeCell ref="C58:D58"/>
    <mergeCell ref="C59:D59"/>
    <mergeCell ref="B62:C62"/>
    <mergeCell ref="D62:E62"/>
    <mergeCell ref="B63:C63"/>
    <mergeCell ref="D63:E63"/>
    <mergeCell ref="C64:D64"/>
    <mergeCell ref="C65:D65"/>
    <mergeCell ref="B68:C68"/>
    <mergeCell ref="D68:E68"/>
    <mergeCell ref="B69:C69"/>
    <mergeCell ref="D69:E69"/>
    <mergeCell ref="C70:D70"/>
    <mergeCell ref="C71:D71"/>
    <mergeCell ref="B74:C74"/>
    <mergeCell ref="D74:E74"/>
    <mergeCell ref="B75:C75"/>
    <mergeCell ref="D75:E75"/>
    <mergeCell ref="C76:D76"/>
    <mergeCell ref="C77:D77"/>
    <mergeCell ref="B80:C80"/>
    <mergeCell ref="D80:E80"/>
    <mergeCell ref="B81:C81"/>
    <mergeCell ref="D81:E81"/>
    <mergeCell ref="C88:D88"/>
    <mergeCell ref="C89:D89"/>
    <mergeCell ref="C82:D82"/>
    <mergeCell ref="C83:D83"/>
    <mergeCell ref="B86:C86"/>
    <mergeCell ref="D86:E86"/>
    <mergeCell ref="B87:C87"/>
    <mergeCell ref="D87:E87"/>
  </mergeCells>
  <pageMargins left="0.7" right="0.7" top="0.5" bottom="0.25" header="0.3" footer="0.3"/>
  <pageSetup paperSize="9" orientation="portrait" r:id="rId1"/>
  <rowBreaks count="2" manualBreakCount="2">
    <brk id="30" max="16383" man="1"/>
    <brk id="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48" zoomScaleNormal="46" zoomScaleSheetLayoutView="48" workbookViewId="0">
      <selection activeCell="Q10" sqref="Q10"/>
    </sheetView>
  </sheetViews>
  <sheetFormatPr defaultRowHeight="15"/>
  <sheetData/>
  <pageMargins left="0.7" right="0.7" top="0.75" bottom="0.75" header="0.3" footer="0.3"/>
  <pageSetup paperSize="9" scale="95" orientation="portrait" r:id="rId1"/>
  <rowBreaks count="1" manualBreakCount="1">
    <brk id="44" max="16383" man="1"/>
  </rowBreaks>
  <colBreaks count="2" manualBreakCount="2">
    <brk id="9" max="43" man="1"/>
    <brk id="1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opLeftCell="A16" zoomScale="69" zoomScaleNormal="69" workbookViewId="0">
      <selection activeCell="B18" sqref="B18"/>
    </sheetView>
  </sheetViews>
  <sheetFormatPr defaultRowHeight="15"/>
  <cols>
    <col min="1" max="1" width="16.42578125" bestFit="1" customWidth="1"/>
    <col min="2" max="2" width="137.5703125" bestFit="1" customWidth="1"/>
    <col min="3" max="3" width="76.5703125" bestFit="1" customWidth="1"/>
    <col min="4" max="4" width="8.85546875" bestFit="1" customWidth="1"/>
    <col min="5" max="5" width="44.7109375" bestFit="1" customWidth="1"/>
    <col min="6" max="6" width="31.42578125" bestFit="1" customWidth="1"/>
  </cols>
  <sheetData>
    <row r="1" spans="1:6" ht="26.25">
      <c r="A1" s="357" t="s">
        <v>297</v>
      </c>
      <c r="B1" s="357"/>
      <c r="C1" s="357"/>
      <c r="D1" s="357"/>
      <c r="E1" s="357"/>
      <c r="F1" s="357"/>
    </row>
    <row r="2" spans="1:6" ht="26.25">
      <c r="A2" s="357" t="s">
        <v>244</v>
      </c>
      <c r="B2" s="357"/>
      <c r="C2" s="357"/>
      <c r="D2" s="357"/>
      <c r="E2" s="357"/>
      <c r="F2" s="357"/>
    </row>
    <row r="3" spans="1:6" ht="26.25">
      <c r="A3" s="358" t="s">
        <v>298</v>
      </c>
      <c r="B3" s="358"/>
      <c r="C3" s="358"/>
      <c r="D3" s="358"/>
      <c r="E3" s="358"/>
      <c r="F3" s="358"/>
    </row>
    <row r="4" spans="1:6" ht="26.25">
      <c r="A4" s="359" t="s">
        <v>761</v>
      </c>
      <c r="B4" s="360"/>
      <c r="C4" s="360"/>
      <c r="D4" s="360"/>
      <c r="E4" s="360"/>
      <c r="F4" s="360"/>
    </row>
    <row r="5" spans="1:6" ht="26.25">
      <c r="A5" s="114" t="s">
        <v>283</v>
      </c>
      <c r="B5" s="115" t="s">
        <v>284</v>
      </c>
      <c r="C5" s="115" t="s">
        <v>285</v>
      </c>
      <c r="D5" s="115" t="s">
        <v>286</v>
      </c>
      <c r="E5" s="115" t="s">
        <v>287</v>
      </c>
      <c r="F5" s="116" t="s">
        <v>20</v>
      </c>
    </row>
    <row r="6" spans="1:6" ht="26.25">
      <c r="A6" s="351" t="s">
        <v>301</v>
      </c>
      <c r="B6" s="352"/>
      <c r="C6" s="352"/>
      <c r="D6" s="352"/>
      <c r="E6" s="352"/>
      <c r="F6" s="353"/>
    </row>
    <row r="7" spans="1:6" ht="25.5">
      <c r="A7" s="117" t="s">
        <v>313</v>
      </c>
      <c r="B7" s="118" t="s">
        <v>302</v>
      </c>
      <c r="C7" s="119" t="s">
        <v>303</v>
      </c>
      <c r="D7" s="120"/>
      <c r="E7" s="121" t="s">
        <v>305</v>
      </c>
      <c r="F7" s="122"/>
    </row>
    <row r="8" spans="1:6" ht="25.5">
      <c r="A8" s="117"/>
      <c r="B8" s="118"/>
      <c r="C8" s="119" t="s">
        <v>304</v>
      </c>
      <c r="D8" s="120"/>
      <c r="E8" s="121"/>
      <c r="F8" s="122"/>
    </row>
    <row r="9" spans="1:6" ht="26.25">
      <c r="A9" s="351" t="s">
        <v>154</v>
      </c>
      <c r="B9" s="352"/>
      <c r="C9" s="352"/>
      <c r="D9" s="352"/>
      <c r="E9" s="352"/>
      <c r="F9" s="353"/>
    </row>
    <row r="10" spans="1:6" ht="25.5">
      <c r="A10" s="117" t="s">
        <v>605</v>
      </c>
      <c r="B10" s="118" t="s">
        <v>606</v>
      </c>
      <c r="C10" s="119" t="s">
        <v>607</v>
      </c>
      <c r="D10" s="120">
        <v>6</v>
      </c>
      <c r="E10" s="121" t="s">
        <v>288</v>
      </c>
      <c r="F10" s="125" t="s">
        <v>299</v>
      </c>
    </row>
    <row r="11" spans="1:6" ht="25.5">
      <c r="A11" s="117" t="s">
        <v>614</v>
      </c>
      <c r="B11" s="150" t="s">
        <v>300</v>
      </c>
      <c r="C11" s="124" t="s">
        <v>608</v>
      </c>
      <c r="D11" s="120"/>
      <c r="E11" s="121"/>
      <c r="F11" s="125"/>
    </row>
    <row r="12" spans="1:6" ht="25.5">
      <c r="A12" s="275"/>
      <c r="B12" s="276" t="s">
        <v>609</v>
      </c>
      <c r="C12" s="119"/>
      <c r="D12" s="120"/>
      <c r="E12" s="121"/>
      <c r="F12" s="125"/>
    </row>
    <row r="13" spans="1:6" ht="25.5">
      <c r="A13" s="117" t="s">
        <v>610</v>
      </c>
      <c r="B13" s="150" t="s">
        <v>613</v>
      </c>
      <c r="C13" s="124" t="s">
        <v>611</v>
      </c>
      <c r="D13" s="120"/>
      <c r="E13" s="153" t="s">
        <v>317</v>
      </c>
      <c r="F13" s="125"/>
    </row>
    <row r="14" spans="1:6" ht="25.5">
      <c r="A14" s="117" t="s">
        <v>309</v>
      </c>
      <c r="B14" s="150" t="s">
        <v>310</v>
      </c>
      <c r="C14" s="124"/>
      <c r="D14" s="120"/>
      <c r="E14" s="151"/>
      <c r="F14" s="125"/>
    </row>
    <row r="15" spans="1:6" ht="25.5">
      <c r="A15" s="117"/>
      <c r="B15" s="150" t="s">
        <v>612</v>
      </c>
      <c r="C15" s="124"/>
      <c r="D15" s="120"/>
      <c r="E15" s="151"/>
      <c r="F15" s="125"/>
    </row>
    <row r="16" spans="1:6" ht="25.5">
      <c r="A16" s="117" t="s">
        <v>312</v>
      </c>
      <c r="B16" s="150" t="s">
        <v>351</v>
      </c>
      <c r="C16" s="124"/>
      <c r="D16" s="120"/>
      <c r="E16" s="151"/>
      <c r="F16" s="125"/>
    </row>
    <row r="17" spans="1:6" ht="25.5">
      <c r="A17" s="117" t="s">
        <v>760</v>
      </c>
      <c r="B17" s="150" t="s">
        <v>295</v>
      </c>
      <c r="C17" s="124"/>
      <c r="D17" s="120"/>
      <c r="E17" s="151"/>
      <c r="F17" s="125" t="s">
        <v>314</v>
      </c>
    </row>
    <row r="18" spans="1:6" ht="25.5">
      <c r="A18" s="117"/>
      <c r="B18" s="150" t="s">
        <v>829</v>
      </c>
      <c r="C18" s="124" t="s">
        <v>828</v>
      </c>
      <c r="D18" s="120"/>
      <c r="E18" s="354" t="s">
        <v>342</v>
      </c>
      <c r="F18" s="125" t="s">
        <v>315</v>
      </c>
    </row>
    <row r="19" spans="1:6" ht="25.5">
      <c r="A19" s="117"/>
      <c r="B19" s="150" t="s">
        <v>830</v>
      </c>
      <c r="C19" s="124" t="s">
        <v>827</v>
      </c>
      <c r="D19" s="120"/>
      <c r="E19" s="355"/>
      <c r="F19" s="356" t="s">
        <v>316</v>
      </c>
    </row>
    <row r="20" spans="1:6" ht="25.5">
      <c r="A20" s="117"/>
      <c r="B20" s="150" t="s">
        <v>831</v>
      </c>
      <c r="C20" s="124" t="s">
        <v>833</v>
      </c>
      <c r="D20" s="120"/>
      <c r="E20" s="355"/>
      <c r="F20" s="356"/>
    </row>
    <row r="21" spans="1:6" ht="25.5">
      <c r="A21" s="117"/>
      <c r="B21" s="150" t="s">
        <v>832</v>
      </c>
      <c r="C21" s="124"/>
      <c r="D21" s="120"/>
      <c r="E21" s="355"/>
      <c r="F21" s="125"/>
    </row>
    <row r="22" spans="1:6" ht="25.5">
      <c r="A22" s="117" t="s">
        <v>318</v>
      </c>
      <c r="B22" s="150" t="s">
        <v>834</v>
      </c>
      <c r="C22" s="124"/>
      <c r="D22" s="120"/>
      <c r="E22" s="154" t="s">
        <v>288</v>
      </c>
      <c r="F22" s="125"/>
    </row>
    <row r="23" spans="1:6" ht="25.5">
      <c r="A23" s="117" t="s">
        <v>319</v>
      </c>
      <c r="B23" s="150" t="s">
        <v>320</v>
      </c>
      <c r="C23" s="124"/>
      <c r="D23" s="120"/>
      <c r="E23" s="154"/>
      <c r="F23" s="125"/>
    </row>
    <row r="24" spans="1:6" ht="25.5">
      <c r="A24" s="117"/>
      <c r="B24" s="150" t="s">
        <v>323</v>
      </c>
      <c r="C24" s="124"/>
      <c r="D24" s="120"/>
      <c r="E24" s="154"/>
      <c r="F24" s="125"/>
    </row>
    <row r="25" spans="1:6" ht="25.5">
      <c r="A25" s="117"/>
      <c r="B25" s="150" t="s">
        <v>324</v>
      </c>
      <c r="C25" s="124"/>
      <c r="D25" s="120"/>
      <c r="E25" s="154"/>
      <c r="F25" s="125"/>
    </row>
    <row r="26" spans="1:6" ht="25.5">
      <c r="A26" s="117" t="s">
        <v>321</v>
      </c>
      <c r="B26" s="123" t="s">
        <v>291</v>
      </c>
      <c r="C26" s="127" t="s">
        <v>322</v>
      </c>
      <c r="D26" s="128">
        <v>50</v>
      </c>
      <c r="E26" s="126" t="s">
        <v>292</v>
      </c>
      <c r="F26" s="125"/>
    </row>
    <row r="27" spans="1:6" ht="25.5">
      <c r="A27" s="117" t="s">
        <v>325</v>
      </c>
      <c r="B27" s="123" t="s">
        <v>346</v>
      </c>
      <c r="C27" s="127" t="s">
        <v>348</v>
      </c>
      <c r="D27" s="128"/>
      <c r="E27" s="126" t="s">
        <v>347</v>
      </c>
      <c r="F27" s="125"/>
    </row>
    <row r="28" spans="1:6" ht="25.5">
      <c r="A28" s="117" t="s">
        <v>326</v>
      </c>
      <c r="B28" s="123" t="s">
        <v>296</v>
      </c>
      <c r="C28" s="127" t="s">
        <v>330</v>
      </c>
      <c r="D28" s="120"/>
      <c r="E28" s="126" t="s">
        <v>352</v>
      </c>
      <c r="F28" s="125"/>
    </row>
    <row r="29" spans="1:6" ht="25.5">
      <c r="A29" s="117" t="s">
        <v>290</v>
      </c>
      <c r="B29" s="123" t="s">
        <v>289</v>
      </c>
      <c r="C29" s="127" t="s">
        <v>328</v>
      </c>
      <c r="D29" s="120"/>
      <c r="E29" s="126" t="s">
        <v>327</v>
      </c>
      <c r="F29" s="125"/>
    </row>
    <row r="30" spans="1:6" ht="25.5">
      <c r="A30" s="117" t="s">
        <v>332</v>
      </c>
      <c r="B30" s="123" t="s">
        <v>333</v>
      </c>
      <c r="C30" s="127"/>
      <c r="D30" s="120"/>
      <c r="E30" s="126" t="s">
        <v>288</v>
      </c>
      <c r="F30" s="125"/>
    </row>
    <row r="31" spans="1:6" ht="25.5">
      <c r="A31" s="117" t="s">
        <v>329</v>
      </c>
      <c r="B31" s="123" t="s">
        <v>393</v>
      </c>
      <c r="C31" s="156" t="s">
        <v>463</v>
      </c>
      <c r="D31" s="120">
        <v>60</v>
      </c>
      <c r="E31" s="126" t="s">
        <v>331</v>
      </c>
      <c r="F31" s="125"/>
    </row>
    <row r="32" spans="1:6" ht="25.5">
      <c r="A32" s="117" t="s">
        <v>334</v>
      </c>
      <c r="B32" s="123" t="s">
        <v>335</v>
      </c>
      <c r="C32" s="122"/>
      <c r="D32" s="120">
        <v>60</v>
      </c>
      <c r="E32" s="121" t="s">
        <v>336</v>
      </c>
      <c r="F32" s="125"/>
    </row>
    <row r="33" spans="1:6" ht="25.5">
      <c r="A33" s="117" t="s">
        <v>337</v>
      </c>
      <c r="B33" s="118" t="s">
        <v>350</v>
      </c>
      <c r="C33" s="127" t="s">
        <v>338</v>
      </c>
      <c r="D33" s="120">
        <v>51</v>
      </c>
      <c r="E33" s="126" t="s">
        <v>311</v>
      </c>
      <c r="F33" s="125"/>
    </row>
    <row r="34" spans="1:6" ht="25.5">
      <c r="A34" s="117" t="s">
        <v>339</v>
      </c>
      <c r="B34" s="164" t="s">
        <v>356</v>
      </c>
      <c r="C34" s="156" t="s">
        <v>463</v>
      </c>
      <c r="D34" s="120"/>
      <c r="E34" s="126" t="s">
        <v>331</v>
      </c>
      <c r="F34" s="125"/>
    </row>
    <row r="35" spans="1:6" ht="25.5">
      <c r="A35" s="117" t="s">
        <v>293</v>
      </c>
      <c r="B35" s="118" t="s">
        <v>340</v>
      </c>
      <c r="C35" s="127"/>
      <c r="D35" s="120"/>
      <c r="E35" s="126"/>
      <c r="F35" s="125"/>
    </row>
    <row r="36" spans="1:6" ht="25.5">
      <c r="A36" s="117" t="s">
        <v>341</v>
      </c>
      <c r="B36" s="118" t="s">
        <v>343</v>
      </c>
      <c r="C36" s="156" t="s">
        <v>463</v>
      </c>
      <c r="D36" s="120">
        <v>60</v>
      </c>
      <c r="E36" s="126" t="s">
        <v>331</v>
      </c>
      <c r="F36" s="125"/>
    </row>
    <row r="37" spans="1:6" ht="25.5">
      <c r="A37" s="117"/>
      <c r="B37" s="123" t="s">
        <v>355</v>
      </c>
      <c r="C37" s="156"/>
      <c r="D37" s="120"/>
      <c r="E37" s="126"/>
      <c r="F37" s="125"/>
    </row>
    <row r="38" spans="1:6" ht="25.5">
      <c r="A38" s="117" t="s">
        <v>344</v>
      </c>
      <c r="B38" s="118" t="s">
        <v>345</v>
      </c>
      <c r="C38" s="127" t="s">
        <v>354</v>
      </c>
      <c r="D38" s="120"/>
      <c r="E38" s="126"/>
      <c r="F38" s="125" t="s">
        <v>353</v>
      </c>
    </row>
    <row r="39" spans="1:6" ht="26.25">
      <c r="A39" s="351" t="s">
        <v>155</v>
      </c>
      <c r="B39" s="352"/>
      <c r="C39" s="352"/>
      <c r="D39" s="352"/>
      <c r="E39" s="352"/>
      <c r="F39" s="353"/>
    </row>
    <row r="40" spans="1:6" ht="25.5">
      <c r="A40" s="207" t="s">
        <v>450</v>
      </c>
      <c r="B40" s="131" t="s">
        <v>451</v>
      </c>
      <c r="C40" s="132"/>
      <c r="D40" s="128"/>
      <c r="E40" s="133" t="s">
        <v>288</v>
      </c>
      <c r="F40" s="152"/>
    </row>
    <row r="41" spans="1:6" ht="25.5">
      <c r="A41" s="207" t="s">
        <v>306</v>
      </c>
      <c r="B41" s="131" t="s">
        <v>459</v>
      </c>
      <c r="C41" s="135" t="s">
        <v>460</v>
      </c>
      <c r="D41" s="128"/>
      <c r="E41" s="133" t="s">
        <v>456</v>
      </c>
      <c r="F41" s="152"/>
    </row>
    <row r="42" spans="1:6" ht="25.5">
      <c r="A42" s="130" t="s">
        <v>294</v>
      </c>
      <c r="B42" s="131" t="s">
        <v>448</v>
      </c>
      <c r="D42" s="128">
        <v>52</v>
      </c>
      <c r="F42" s="117" t="s">
        <v>449</v>
      </c>
    </row>
    <row r="43" spans="1:6" ht="25.5">
      <c r="A43" s="135" t="s">
        <v>452</v>
      </c>
      <c r="B43" s="136" t="s">
        <v>453</v>
      </c>
      <c r="C43" s="135"/>
      <c r="D43" s="128"/>
      <c r="E43" s="133" t="s">
        <v>468</v>
      </c>
      <c r="F43" s="117"/>
    </row>
    <row r="44" spans="1:6" ht="25.5">
      <c r="A44" s="135"/>
      <c r="B44" s="208" t="s">
        <v>455</v>
      </c>
      <c r="C44" s="135"/>
      <c r="D44" s="128"/>
      <c r="E44" s="133"/>
      <c r="F44" s="117"/>
    </row>
    <row r="45" spans="1:6" ht="25.5">
      <c r="A45" s="135"/>
      <c r="B45" s="209" t="s">
        <v>454</v>
      </c>
      <c r="C45" s="135"/>
      <c r="D45" s="128"/>
      <c r="E45" s="133"/>
      <c r="F45" s="134"/>
    </row>
    <row r="46" spans="1:6" ht="25.5">
      <c r="A46" s="135" t="s">
        <v>457</v>
      </c>
      <c r="B46" s="137" t="s">
        <v>458</v>
      </c>
      <c r="C46" s="138"/>
      <c r="D46" s="128"/>
      <c r="E46" s="133"/>
      <c r="F46" s="134"/>
    </row>
    <row r="47" spans="1:6" ht="25.5">
      <c r="A47" s="139" t="s">
        <v>461</v>
      </c>
      <c r="B47" s="140" t="s">
        <v>462</v>
      </c>
      <c r="C47" s="156" t="s">
        <v>463</v>
      </c>
      <c r="D47" s="128"/>
      <c r="E47" s="133" t="s">
        <v>331</v>
      </c>
      <c r="F47" s="134"/>
    </row>
    <row r="48" spans="1:6" ht="25.5">
      <c r="A48" s="155" t="s">
        <v>464</v>
      </c>
      <c r="B48" s="141" t="s">
        <v>296</v>
      </c>
      <c r="C48" s="142" t="s">
        <v>359</v>
      </c>
      <c r="D48" s="128">
        <v>60</v>
      </c>
      <c r="E48" s="133" t="s">
        <v>465</v>
      </c>
      <c r="F48" s="117"/>
    </row>
    <row r="49" spans="1:6" ht="25.5">
      <c r="A49" s="139" t="s">
        <v>466</v>
      </c>
      <c r="B49" s="141" t="s">
        <v>467</v>
      </c>
      <c r="C49" s="156" t="s">
        <v>463</v>
      </c>
      <c r="D49" s="128"/>
      <c r="E49" s="133"/>
      <c r="F49" s="134"/>
    </row>
    <row r="50" spans="1:6" ht="25.5">
      <c r="A50" s="139"/>
      <c r="B50" s="141" t="s">
        <v>471</v>
      </c>
      <c r="C50" s="143"/>
      <c r="D50" s="128"/>
      <c r="E50" s="133"/>
      <c r="F50" s="134"/>
    </row>
    <row r="51" spans="1:6" ht="25.5">
      <c r="A51" s="139"/>
      <c r="B51" s="141" t="s">
        <v>472</v>
      </c>
      <c r="C51" s="143"/>
      <c r="D51" s="128"/>
      <c r="E51" s="133"/>
      <c r="F51" s="134"/>
    </row>
    <row r="52" spans="1:6" ht="25.5">
      <c r="A52" s="139" t="s">
        <v>469</v>
      </c>
      <c r="B52" s="144" t="s">
        <v>470</v>
      </c>
      <c r="C52" s="143" t="s">
        <v>475</v>
      </c>
      <c r="D52" s="128">
        <v>52</v>
      </c>
      <c r="E52" s="133"/>
      <c r="F52" s="134"/>
    </row>
    <row r="53" spans="1:6" ht="25.5">
      <c r="A53" s="139"/>
      <c r="B53" s="210" t="s">
        <v>476</v>
      </c>
      <c r="C53" s="143"/>
      <c r="D53" s="128"/>
      <c r="E53" s="133"/>
      <c r="F53" s="134"/>
    </row>
    <row r="54" spans="1:6" ht="25.5">
      <c r="A54" s="139" t="s">
        <v>473</v>
      </c>
      <c r="B54" s="141" t="s">
        <v>474</v>
      </c>
      <c r="C54" s="140"/>
      <c r="D54" s="128"/>
      <c r="E54" s="133"/>
      <c r="F54" s="134"/>
    </row>
    <row r="55" spans="1:6" ht="25.5">
      <c r="A55" s="145"/>
      <c r="B55" s="146"/>
      <c r="C55" s="147"/>
      <c r="D55" s="129"/>
      <c r="E55" s="148"/>
      <c r="F55" s="149"/>
    </row>
  </sheetData>
  <mergeCells count="9">
    <mergeCell ref="A39:F39"/>
    <mergeCell ref="A6:F6"/>
    <mergeCell ref="E18:E21"/>
    <mergeCell ref="F19:F20"/>
    <mergeCell ref="A1:F1"/>
    <mergeCell ref="A2:F2"/>
    <mergeCell ref="A3:F3"/>
    <mergeCell ref="A4:F4"/>
    <mergeCell ref="A9:F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view="pageBreakPreview" zoomScale="42" zoomScaleNormal="60" zoomScaleSheetLayoutView="42" workbookViewId="0">
      <selection activeCell="D45" sqref="D45"/>
    </sheetView>
  </sheetViews>
  <sheetFormatPr defaultColWidth="9" defaultRowHeight="28.5"/>
  <cols>
    <col min="1" max="1" width="10.7109375" style="246" bestFit="1" customWidth="1"/>
    <col min="2" max="2" width="34.28515625" style="6" bestFit="1" customWidth="1"/>
    <col min="3" max="3" width="118.28515625" style="256" bestFit="1" customWidth="1"/>
    <col min="4" max="4" width="68.28515625" style="6" bestFit="1" customWidth="1"/>
    <col min="5" max="5" width="16.5703125" style="6" bestFit="1" customWidth="1"/>
    <col min="6" max="6" width="18.42578125" style="6" bestFit="1" customWidth="1"/>
    <col min="7" max="8" width="18.42578125" style="5" customWidth="1"/>
    <col min="9" max="16384" width="9" style="1"/>
  </cols>
  <sheetData>
    <row r="1" spans="1:8" ht="33.75" customHeight="1">
      <c r="A1" s="228" t="s">
        <v>481</v>
      </c>
      <c r="B1" s="200"/>
      <c r="C1" s="228"/>
      <c r="D1" s="200"/>
      <c r="E1" s="200"/>
      <c r="F1" s="200"/>
      <c r="G1" s="200"/>
      <c r="H1" s="200"/>
    </row>
    <row r="2" spans="1:8" ht="30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52</v>
      </c>
      <c r="G2" s="11" t="s">
        <v>442</v>
      </c>
      <c r="H2" s="11" t="s">
        <v>443</v>
      </c>
    </row>
    <row r="3" spans="1:8">
      <c r="A3" s="229">
        <v>1</v>
      </c>
      <c r="B3" s="112" t="s">
        <v>67</v>
      </c>
      <c r="C3" s="230" t="s">
        <v>47</v>
      </c>
      <c r="D3" s="7" t="s">
        <v>87</v>
      </c>
      <c r="E3" s="9"/>
      <c r="F3" s="9" t="s">
        <v>259</v>
      </c>
      <c r="G3" s="2">
        <v>202</v>
      </c>
      <c r="H3" s="2" t="s">
        <v>445</v>
      </c>
    </row>
    <row r="4" spans="1:8">
      <c r="A4" s="229">
        <v>2</v>
      </c>
      <c r="B4" s="3" t="s">
        <v>5</v>
      </c>
      <c r="C4" s="231" t="s">
        <v>267</v>
      </c>
      <c r="D4" s="3" t="s">
        <v>7</v>
      </c>
      <c r="E4" s="3"/>
      <c r="F4" s="3" t="s">
        <v>31</v>
      </c>
      <c r="G4" s="2">
        <v>202</v>
      </c>
      <c r="H4" s="2" t="s">
        <v>445</v>
      </c>
    </row>
    <row r="5" spans="1:8">
      <c r="A5" s="229">
        <v>3</v>
      </c>
      <c r="B5" s="3" t="s">
        <v>248</v>
      </c>
      <c r="C5" s="231" t="s">
        <v>249</v>
      </c>
      <c r="D5" s="3" t="s">
        <v>250</v>
      </c>
      <c r="E5" s="3"/>
      <c r="F5" s="3" t="s">
        <v>251</v>
      </c>
      <c r="G5" s="229">
        <v>203</v>
      </c>
      <c r="H5" s="2" t="s">
        <v>444</v>
      </c>
    </row>
    <row r="6" spans="1:8">
      <c r="A6" s="229">
        <v>4</v>
      </c>
      <c r="B6" s="112" t="s">
        <v>58</v>
      </c>
      <c r="C6" s="231" t="s">
        <v>49</v>
      </c>
      <c r="D6" s="112" t="s">
        <v>127</v>
      </c>
      <c r="E6" s="3" t="s">
        <v>98</v>
      </c>
      <c r="F6" s="3" t="s">
        <v>99</v>
      </c>
      <c r="G6" s="229">
        <v>204</v>
      </c>
      <c r="H6" s="2" t="s">
        <v>445</v>
      </c>
    </row>
    <row r="7" spans="1:8">
      <c r="A7" s="229">
        <v>5</v>
      </c>
      <c r="B7" s="3" t="s">
        <v>8</v>
      </c>
      <c r="C7" s="231" t="s">
        <v>9</v>
      </c>
      <c r="D7" s="3" t="s">
        <v>7</v>
      </c>
      <c r="E7" s="3"/>
      <c r="F7" s="3" t="s">
        <v>43</v>
      </c>
      <c r="G7" s="229">
        <v>204</v>
      </c>
      <c r="H7" s="2" t="s">
        <v>445</v>
      </c>
    </row>
    <row r="8" spans="1:8">
      <c r="A8" s="229">
        <v>6</v>
      </c>
      <c r="B8" s="112" t="s">
        <v>252</v>
      </c>
      <c r="C8" s="230" t="s">
        <v>128</v>
      </c>
      <c r="D8" s="3" t="s">
        <v>250</v>
      </c>
      <c r="E8" s="9"/>
      <c r="F8" s="9" t="s">
        <v>253</v>
      </c>
      <c r="G8" s="229">
        <v>206</v>
      </c>
      <c r="H8" s="2" t="s">
        <v>444</v>
      </c>
    </row>
    <row r="9" spans="1:8">
      <c r="A9" s="229">
        <v>7</v>
      </c>
      <c r="B9" s="3" t="s">
        <v>56</v>
      </c>
      <c r="C9" s="230" t="s">
        <v>46</v>
      </c>
      <c r="D9" s="112" t="s">
        <v>85</v>
      </c>
      <c r="E9" s="9" t="s">
        <v>93</v>
      </c>
      <c r="F9" s="9" t="s">
        <v>94</v>
      </c>
      <c r="G9" s="229">
        <v>206</v>
      </c>
      <c r="H9" s="2" t="s">
        <v>444</v>
      </c>
    </row>
    <row r="10" spans="1:8">
      <c r="A10" s="229">
        <v>8</v>
      </c>
      <c r="B10" s="3" t="s">
        <v>57</v>
      </c>
      <c r="C10" s="231" t="s">
        <v>256</v>
      </c>
      <c r="D10" s="3" t="s">
        <v>86</v>
      </c>
      <c r="E10" s="3"/>
      <c r="F10" s="3" t="s">
        <v>95</v>
      </c>
      <c r="G10" s="229">
        <v>207</v>
      </c>
      <c r="H10" s="2" t="s">
        <v>444</v>
      </c>
    </row>
    <row r="11" spans="1:8">
      <c r="A11" s="229">
        <v>9</v>
      </c>
      <c r="B11" s="3" t="s">
        <v>118</v>
      </c>
      <c r="C11" s="231" t="s">
        <v>257</v>
      </c>
      <c r="D11" s="3" t="s">
        <v>86</v>
      </c>
      <c r="E11" s="3"/>
      <c r="F11" s="3" t="s">
        <v>258</v>
      </c>
      <c r="G11" s="229">
        <v>207</v>
      </c>
      <c r="H11" s="2" t="s">
        <v>444</v>
      </c>
    </row>
    <row r="12" spans="1:8">
      <c r="A12" s="229">
        <v>10</v>
      </c>
      <c r="B12" s="231" t="s">
        <v>482</v>
      </c>
      <c r="C12" s="231" t="s">
        <v>483</v>
      </c>
      <c r="D12" s="231" t="s">
        <v>89</v>
      </c>
      <c r="E12" s="231"/>
      <c r="F12" s="232" t="s">
        <v>484</v>
      </c>
      <c r="G12" s="229">
        <v>208</v>
      </c>
      <c r="H12" s="229" t="s">
        <v>444</v>
      </c>
    </row>
    <row r="13" spans="1:8">
      <c r="A13" s="229">
        <v>11</v>
      </c>
      <c r="B13" s="231" t="s">
        <v>485</v>
      </c>
      <c r="C13" s="231"/>
      <c r="D13" s="231" t="s">
        <v>486</v>
      </c>
      <c r="E13" s="231"/>
      <c r="F13" s="231"/>
      <c r="G13" s="229">
        <v>208</v>
      </c>
      <c r="H13" s="229" t="s">
        <v>444</v>
      </c>
    </row>
    <row r="14" spans="1:8">
      <c r="A14" s="229">
        <v>12</v>
      </c>
      <c r="B14" s="3" t="s">
        <v>261</v>
      </c>
      <c r="C14" s="231" t="s">
        <v>262</v>
      </c>
      <c r="D14" s="3" t="s">
        <v>260</v>
      </c>
      <c r="E14" s="3"/>
      <c r="F14" s="3"/>
      <c r="G14" s="229">
        <v>211</v>
      </c>
      <c r="H14" s="2" t="s">
        <v>444</v>
      </c>
    </row>
    <row r="15" spans="1:8">
      <c r="A15" s="229">
        <v>13</v>
      </c>
      <c r="B15" s="231" t="s">
        <v>487</v>
      </c>
      <c r="C15" s="231" t="s">
        <v>488</v>
      </c>
      <c r="D15" s="231" t="s">
        <v>260</v>
      </c>
      <c r="E15" s="231"/>
      <c r="F15" s="232" t="s">
        <v>489</v>
      </c>
      <c r="G15" s="229">
        <v>211</v>
      </c>
      <c r="H15" s="229" t="s">
        <v>444</v>
      </c>
    </row>
    <row r="16" spans="1:8">
      <c r="A16" s="229">
        <v>14</v>
      </c>
      <c r="B16" s="3" t="s">
        <v>65</v>
      </c>
      <c r="C16" s="231" t="s">
        <v>264</v>
      </c>
      <c r="D16" s="3" t="s">
        <v>265</v>
      </c>
      <c r="E16" s="3" t="s">
        <v>104</v>
      </c>
      <c r="F16" s="3" t="s">
        <v>105</v>
      </c>
      <c r="G16" s="229">
        <v>212</v>
      </c>
      <c r="H16" s="2" t="s">
        <v>444</v>
      </c>
    </row>
    <row r="17" spans="1:8">
      <c r="A17" s="229">
        <v>15</v>
      </c>
      <c r="B17" s="3" t="s">
        <v>55</v>
      </c>
      <c r="C17" s="231" t="s">
        <v>45</v>
      </c>
      <c r="D17" s="3" t="s">
        <v>84</v>
      </c>
      <c r="E17" s="3" t="s">
        <v>92</v>
      </c>
      <c r="F17" s="3" t="s">
        <v>91</v>
      </c>
      <c r="G17" s="229">
        <v>212</v>
      </c>
      <c r="H17" s="2" t="s">
        <v>444</v>
      </c>
    </row>
    <row r="18" spans="1:8">
      <c r="A18" s="229">
        <v>16</v>
      </c>
      <c r="B18" s="3" t="s">
        <v>50</v>
      </c>
      <c r="C18" s="231" t="s">
        <v>60</v>
      </c>
      <c r="D18" s="3" t="s">
        <v>254</v>
      </c>
      <c r="E18" s="3" t="s">
        <v>51</v>
      </c>
      <c r="F18" s="3" t="s">
        <v>53</v>
      </c>
      <c r="G18" s="229">
        <v>213</v>
      </c>
      <c r="H18" s="2" t="s">
        <v>444</v>
      </c>
    </row>
    <row r="19" spans="1:8">
      <c r="A19" s="229">
        <v>17</v>
      </c>
      <c r="B19" s="3" t="s">
        <v>64</v>
      </c>
      <c r="C19" s="231" t="s">
        <v>61</v>
      </c>
      <c r="D19" s="3" t="s">
        <v>90</v>
      </c>
      <c r="E19" s="3" t="s">
        <v>102</v>
      </c>
      <c r="F19" s="3" t="s">
        <v>103</v>
      </c>
      <c r="G19" s="229">
        <v>214</v>
      </c>
      <c r="H19" s="2" t="s">
        <v>444</v>
      </c>
    </row>
    <row r="20" spans="1:8">
      <c r="A20" s="229">
        <v>18</v>
      </c>
      <c r="B20" s="231" t="s">
        <v>490</v>
      </c>
      <c r="C20" s="231" t="s">
        <v>491</v>
      </c>
      <c r="D20" s="231" t="s">
        <v>84</v>
      </c>
      <c r="E20" s="231"/>
      <c r="F20" s="232" t="s">
        <v>492</v>
      </c>
      <c r="G20" s="229">
        <v>214</v>
      </c>
      <c r="H20" s="229" t="s">
        <v>444</v>
      </c>
    </row>
    <row r="21" spans="1:8">
      <c r="A21" s="233">
        <v>19</v>
      </c>
      <c r="B21" s="214" t="s">
        <v>124</v>
      </c>
      <c r="C21" s="234" t="s">
        <v>263</v>
      </c>
      <c r="D21" s="213" t="s">
        <v>125</v>
      </c>
      <c r="E21" s="213"/>
      <c r="F21" s="213" t="s">
        <v>126</v>
      </c>
      <c r="G21" s="233">
        <v>215</v>
      </c>
      <c r="H21" s="212" t="s">
        <v>444</v>
      </c>
    </row>
    <row r="22" spans="1:8">
      <c r="A22" s="229">
        <v>20</v>
      </c>
      <c r="B22" s="3" t="s">
        <v>66</v>
      </c>
      <c r="C22" s="231" t="s">
        <v>62</v>
      </c>
      <c r="D22" s="3" t="s">
        <v>266</v>
      </c>
      <c r="E22" s="3"/>
      <c r="F22" s="3" t="s">
        <v>106</v>
      </c>
      <c r="G22" s="229">
        <v>216</v>
      </c>
      <c r="H22" s="2" t="s">
        <v>444</v>
      </c>
    </row>
    <row r="23" spans="1:8">
      <c r="A23" s="229">
        <v>21</v>
      </c>
      <c r="B23" s="3" t="s">
        <v>6</v>
      </c>
      <c r="C23" s="231" t="s">
        <v>123</v>
      </c>
      <c r="D23" s="3" t="s">
        <v>7</v>
      </c>
      <c r="E23" s="3"/>
      <c r="F23" s="3" t="s">
        <v>41</v>
      </c>
      <c r="G23" s="229">
        <v>216</v>
      </c>
      <c r="H23" s="2" t="s">
        <v>444</v>
      </c>
    </row>
    <row r="24" spans="1:8">
      <c r="A24" s="229">
        <v>22</v>
      </c>
      <c r="B24" s="3" t="s">
        <v>68</v>
      </c>
      <c r="C24" s="231" t="s">
        <v>63</v>
      </c>
      <c r="D24" s="3" t="s">
        <v>266</v>
      </c>
      <c r="E24" s="3"/>
      <c r="F24" s="3" t="s">
        <v>107</v>
      </c>
      <c r="G24" s="229">
        <v>217</v>
      </c>
      <c r="H24" s="2" t="s">
        <v>444</v>
      </c>
    </row>
    <row r="25" spans="1:8">
      <c r="A25" s="229">
        <v>23</v>
      </c>
      <c r="B25" s="3" t="s">
        <v>72</v>
      </c>
      <c r="C25" s="231" t="s">
        <v>75</v>
      </c>
      <c r="D25" s="3" t="s">
        <v>266</v>
      </c>
      <c r="E25" s="3"/>
      <c r="F25" s="3" t="s">
        <v>110</v>
      </c>
      <c r="G25" s="229">
        <v>217</v>
      </c>
      <c r="H25" s="2" t="s">
        <v>444</v>
      </c>
    </row>
    <row r="26" spans="1:8">
      <c r="A26" s="229">
        <v>24</v>
      </c>
      <c r="B26" s="3" t="s">
        <v>69</v>
      </c>
      <c r="C26" s="231" t="s">
        <v>71</v>
      </c>
      <c r="D26" s="3" t="s">
        <v>266</v>
      </c>
      <c r="E26" s="3"/>
      <c r="F26" s="3" t="s">
        <v>108</v>
      </c>
      <c r="G26" s="229">
        <v>218</v>
      </c>
      <c r="H26" s="2" t="s">
        <v>444</v>
      </c>
    </row>
    <row r="27" spans="1:8">
      <c r="A27" s="229">
        <v>25</v>
      </c>
      <c r="B27" s="231" t="s">
        <v>493</v>
      </c>
      <c r="C27" s="231" t="s">
        <v>494</v>
      </c>
      <c r="D27" s="231" t="s">
        <v>266</v>
      </c>
      <c r="E27" s="231"/>
      <c r="F27" s="232" t="s">
        <v>495</v>
      </c>
      <c r="G27" s="229">
        <v>218</v>
      </c>
      <c r="H27" s="229" t="s">
        <v>444</v>
      </c>
    </row>
    <row r="28" spans="1:8">
      <c r="A28" s="229">
        <v>26</v>
      </c>
      <c r="B28" s="9" t="s">
        <v>54</v>
      </c>
      <c r="C28" s="231" t="s">
        <v>59</v>
      </c>
      <c r="D28" s="112" t="s">
        <v>89</v>
      </c>
      <c r="E28" s="3" t="s">
        <v>100</v>
      </c>
      <c r="F28" s="3" t="s">
        <v>101</v>
      </c>
      <c r="G28" s="229">
        <v>219</v>
      </c>
      <c r="H28" s="2" t="s">
        <v>444</v>
      </c>
    </row>
    <row r="29" spans="1:8">
      <c r="A29" s="229">
        <v>27</v>
      </c>
      <c r="B29" s="3" t="s">
        <v>496</v>
      </c>
      <c r="C29" s="231" t="s">
        <v>48</v>
      </c>
      <c r="D29" s="3" t="s">
        <v>88</v>
      </c>
      <c r="E29" s="3" t="s">
        <v>97</v>
      </c>
      <c r="F29" s="3" t="s">
        <v>96</v>
      </c>
      <c r="G29" s="229">
        <v>338</v>
      </c>
      <c r="H29" s="2" t="s">
        <v>445</v>
      </c>
    </row>
    <row r="30" spans="1:8">
      <c r="A30" s="229">
        <v>28</v>
      </c>
      <c r="B30" s="3" t="s">
        <v>18</v>
      </c>
      <c r="C30" s="231" t="s">
        <v>19</v>
      </c>
      <c r="D30" s="3" t="s">
        <v>7</v>
      </c>
      <c r="E30" s="3"/>
      <c r="F30" s="3" t="s">
        <v>39</v>
      </c>
      <c r="G30" s="229">
        <v>338</v>
      </c>
      <c r="H30" s="2" t="s">
        <v>445</v>
      </c>
    </row>
    <row r="31" spans="1:8">
      <c r="A31" s="229">
        <v>29</v>
      </c>
      <c r="B31" s="3" t="s">
        <v>70</v>
      </c>
      <c r="C31" s="231" t="s">
        <v>71</v>
      </c>
      <c r="D31" s="3" t="s">
        <v>266</v>
      </c>
      <c r="E31" s="3"/>
      <c r="F31" s="3" t="s">
        <v>109</v>
      </c>
      <c r="G31" s="229">
        <v>301</v>
      </c>
      <c r="H31" s="2" t="s">
        <v>444</v>
      </c>
    </row>
    <row r="32" spans="1:8">
      <c r="A32" s="229">
        <v>30</v>
      </c>
      <c r="B32" s="3" t="s">
        <v>268</v>
      </c>
      <c r="C32" s="231" t="s">
        <v>76</v>
      </c>
      <c r="D32" s="3" t="s">
        <v>266</v>
      </c>
      <c r="E32" s="3"/>
      <c r="F32" s="3" t="s">
        <v>111</v>
      </c>
      <c r="G32" s="229">
        <v>301</v>
      </c>
      <c r="H32" s="2" t="s">
        <v>444</v>
      </c>
    </row>
    <row r="33" spans="1:8">
      <c r="A33" s="229">
        <v>31</v>
      </c>
      <c r="B33" s="3" t="s">
        <v>73</v>
      </c>
      <c r="C33" s="231" t="s">
        <v>76</v>
      </c>
      <c r="D33" s="3" t="s">
        <v>266</v>
      </c>
      <c r="E33" s="3"/>
      <c r="F33" s="3" t="s">
        <v>112</v>
      </c>
      <c r="G33" s="229">
        <v>303</v>
      </c>
      <c r="H33" s="2" t="s">
        <v>444</v>
      </c>
    </row>
    <row r="34" spans="1:8">
      <c r="A34" s="229">
        <v>33</v>
      </c>
      <c r="B34" s="3" t="s">
        <v>79</v>
      </c>
      <c r="C34" s="231" t="s">
        <v>77</v>
      </c>
      <c r="D34" s="3" t="s">
        <v>266</v>
      </c>
      <c r="E34" s="3"/>
      <c r="F34" s="3" t="s">
        <v>114</v>
      </c>
      <c r="G34" s="229">
        <v>303</v>
      </c>
      <c r="H34" s="2" t="s">
        <v>444</v>
      </c>
    </row>
    <row r="35" spans="1:8">
      <c r="A35" s="229">
        <v>34</v>
      </c>
      <c r="B35" s="231" t="s">
        <v>497</v>
      </c>
      <c r="C35" s="231" t="s">
        <v>498</v>
      </c>
      <c r="D35" s="231" t="s">
        <v>127</v>
      </c>
      <c r="E35" s="231"/>
      <c r="F35" s="232" t="s">
        <v>499</v>
      </c>
      <c r="G35" s="229">
        <v>305</v>
      </c>
      <c r="H35" s="229" t="s">
        <v>444</v>
      </c>
    </row>
    <row r="36" spans="1:8">
      <c r="A36" s="229">
        <v>35</v>
      </c>
      <c r="B36" s="3" t="s">
        <v>74</v>
      </c>
      <c r="C36" s="231" t="s">
        <v>83</v>
      </c>
      <c r="D36" s="3" t="s">
        <v>266</v>
      </c>
      <c r="E36" s="3"/>
      <c r="F36" s="3" t="s">
        <v>113</v>
      </c>
      <c r="G36" s="229">
        <v>306</v>
      </c>
      <c r="H36" s="2" t="s">
        <v>444</v>
      </c>
    </row>
    <row r="37" spans="1:8">
      <c r="A37" s="229">
        <v>36</v>
      </c>
      <c r="B37" s="3" t="s">
        <v>119</v>
      </c>
      <c r="C37" s="231" t="s">
        <v>83</v>
      </c>
      <c r="D37" s="3" t="s">
        <v>266</v>
      </c>
      <c r="E37" s="3"/>
      <c r="F37" s="3" t="s">
        <v>121</v>
      </c>
      <c r="G37" s="229">
        <v>306</v>
      </c>
      <c r="H37" s="2" t="s">
        <v>444</v>
      </c>
    </row>
    <row r="38" spans="1:8">
      <c r="A38" s="229">
        <v>37</v>
      </c>
      <c r="B38" s="3" t="s">
        <v>80</v>
      </c>
      <c r="C38" s="231" t="s">
        <v>78</v>
      </c>
      <c r="D38" s="3" t="s">
        <v>266</v>
      </c>
      <c r="E38" s="3"/>
      <c r="F38" s="235" t="s">
        <v>115</v>
      </c>
      <c r="G38" s="236">
        <v>319</v>
      </c>
      <c r="H38" s="237" t="s">
        <v>444</v>
      </c>
    </row>
    <row r="39" spans="1:8">
      <c r="A39" s="229">
        <v>38</v>
      </c>
      <c r="B39" s="3" t="s">
        <v>120</v>
      </c>
      <c r="C39" s="231" t="s">
        <v>83</v>
      </c>
      <c r="D39" s="3" t="s">
        <v>266</v>
      </c>
      <c r="E39" s="3"/>
      <c r="F39" s="3" t="s">
        <v>122</v>
      </c>
      <c r="G39" s="229">
        <v>319</v>
      </c>
      <c r="H39" s="2" t="s">
        <v>444</v>
      </c>
    </row>
    <row r="40" spans="1:8" s="204" customFormat="1">
      <c r="A40" s="229">
        <v>39</v>
      </c>
      <c r="B40" s="3" t="s">
        <v>14</v>
      </c>
      <c r="C40" s="231" t="s">
        <v>15</v>
      </c>
      <c r="D40" s="3" t="s">
        <v>7</v>
      </c>
      <c r="E40" s="3"/>
      <c r="F40" s="3" t="s">
        <v>42</v>
      </c>
      <c r="G40" s="229">
        <v>320</v>
      </c>
      <c r="H40" s="2" t="s">
        <v>445</v>
      </c>
    </row>
    <row r="41" spans="1:8" s="204" customFormat="1">
      <c r="A41" s="229">
        <v>40</v>
      </c>
      <c r="B41" s="3" t="s">
        <v>24</v>
      </c>
      <c r="C41" s="231" t="s">
        <v>29</v>
      </c>
      <c r="D41" s="3" t="s">
        <v>7</v>
      </c>
      <c r="E41" s="3"/>
      <c r="F41" s="3" t="s">
        <v>36</v>
      </c>
      <c r="G41" s="229">
        <v>320</v>
      </c>
      <c r="H41" s="2" t="s">
        <v>445</v>
      </c>
    </row>
    <row r="42" spans="1:8" s="204" customFormat="1">
      <c r="A42" s="229">
        <v>41</v>
      </c>
      <c r="B42" s="3" t="s">
        <v>81</v>
      </c>
      <c r="C42" s="231" t="s">
        <v>78</v>
      </c>
      <c r="D42" s="3" t="s">
        <v>266</v>
      </c>
      <c r="E42" s="3"/>
      <c r="F42" s="3" t="s">
        <v>116</v>
      </c>
      <c r="G42" s="229">
        <v>321</v>
      </c>
      <c r="H42" s="2" t="s">
        <v>444</v>
      </c>
    </row>
    <row r="43" spans="1:8" s="204" customFormat="1">
      <c r="A43" s="229">
        <v>42</v>
      </c>
      <c r="B43" s="3" t="s">
        <v>82</v>
      </c>
      <c r="C43" s="231" t="s">
        <v>78</v>
      </c>
      <c r="D43" s="3" t="s">
        <v>266</v>
      </c>
      <c r="E43" s="3"/>
      <c r="F43" s="3" t="s">
        <v>117</v>
      </c>
      <c r="G43" s="229">
        <v>321</v>
      </c>
      <c r="H43" s="2" t="s">
        <v>444</v>
      </c>
    </row>
    <row r="44" spans="1:8" s="204" customFormat="1">
      <c r="A44" s="229">
        <v>43</v>
      </c>
      <c r="B44" s="3" t="s">
        <v>10</v>
      </c>
      <c r="C44" s="231" t="s">
        <v>11</v>
      </c>
      <c r="D44" s="3" t="s">
        <v>7</v>
      </c>
      <c r="E44" s="3"/>
      <c r="F44" s="3" t="s">
        <v>44</v>
      </c>
      <c r="G44" s="229">
        <v>322</v>
      </c>
      <c r="H44" s="2" t="s">
        <v>444</v>
      </c>
    </row>
    <row r="45" spans="1:8" s="204" customFormat="1">
      <c r="A45" s="229">
        <v>44</v>
      </c>
      <c r="B45" s="3" t="s">
        <v>12</v>
      </c>
      <c r="C45" s="231" t="s">
        <v>13</v>
      </c>
      <c r="D45" s="3" t="s">
        <v>7</v>
      </c>
      <c r="E45" s="3"/>
      <c r="F45" s="3" t="s">
        <v>40</v>
      </c>
      <c r="G45" s="229">
        <v>322</v>
      </c>
      <c r="H45" s="2" t="s">
        <v>444</v>
      </c>
    </row>
    <row r="46" spans="1:8" s="204" customFormat="1">
      <c r="A46" s="229">
        <v>45</v>
      </c>
      <c r="B46" s="231" t="s">
        <v>500</v>
      </c>
      <c r="C46" s="231" t="s">
        <v>501</v>
      </c>
      <c r="D46" s="231" t="s">
        <v>250</v>
      </c>
      <c r="E46" s="231"/>
      <c r="F46" s="232"/>
      <c r="G46" s="229">
        <v>334</v>
      </c>
      <c r="H46" s="229" t="s">
        <v>444</v>
      </c>
    </row>
    <row r="47" spans="1:8" s="204" customFormat="1">
      <c r="A47" s="229">
        <v>46</v>
      </c>
      <c r="B47" s="3" t="s">
        <v>16</v>
      </c>
      <c r="C47" s="231" t="s">
        <v>17</v>
      </c>
      <c r="D47" s="3" t="s">
        <v>7</v>
      </c>
      <c r="E47" s="3"/>
      <c r="F47" s="3" t="s">
        <v>32</v>
      </c>
      <c r="G47" s="229">
        <v>335</v>
      </c>
      <c r="H47" s="2" t="s">
        <v>444</v>
      </c>
    </row>
    <row r="48" spans="1:8">
      <c r="A48" s="229">
        <v>47</v>
      </c>
      <c r="B48" s="3" t="s">
        <v>23</v>
      </c>
      <c r="C48" s="231" t="s">
        <v>28</v>
      </c>
      <c r="D48" s="3" t="s">
        <v>7</v>
      </c>
      <c r="E48" s="8"/>
      <c r="F48" s="8" t="s">
        <v>35</v>
      </c>
      <c r="G48" s="238">
        <v>335</v>
      </c>
      <c r="H48" s="201" t="s">
        <v>444</v>
      </c>
    </row>
    <row r="49" spans="1:8">
      <c r="A49" s="229">
        <v>48</v>
      </c>
      <c r="B49" s="3" t="s">
        <v>21</v>
      </c>
      <c r="C49" s="231" t="s">
        <v>27</v>
      </c>
      <c r="D49" s="3" t="s">
        <v>7</v>
      </c>
      <c r="E49" s="8"/>
      <c r="F49" s="8" t="s">
        <v>33</v>
      </c>
      <c r="G49" s="238">
        <v>336</v>
      </c>
      <c r="H49" s="201" t="s">
        <v>444</v>
      </c>
    </row>
    <row r="50" spans="1:8">
      <c r="A50" s="229">
        <v>49</v>
      </c>
      <c r="B50" s="3" t="s">
        <v>22</v>
      </c>
      <c r="C50" s="231" t="s">
        <v>27</v>
      </c>
      <c r="D50" s="3" t="s">
        <v>7</v>
      </c>
      <c r="E50" s="8"/>
      <c r="F50" s="8" t="s">
        <v>34</v>
      </c>
      <c r="G50" s="238">
        <v>336</v>
      </c>
      <c r="H50" s="201" t="s">
        <v>444</v>
      </c>
    </row>
    <row r="51" spans="1:8">
      <c r="A51" s="229">
        <v>50</v>
      </c>
      <c r="B51" s="3" t="s">
        <v>25</v>
      </c>
      <c r="C51" s="231" t="s">
        <v>30</v>
      </c>
      <c r="D51" s="3" t="s">
        <v>7</v>
      </c>
      <c r="E51" s="8"/>
      <c r="F51" s="8" t="s">
        <v>37</v>
      </c>
      <c r="G51" s="238">
        <v>337</v>
      </c>
      <c r="H51" s="201" t="s">
        <v>444</v>
      </c>
    </row>
    <row r="52" spans="1:8">
      <c r="A52" s="229">
        <v>51</v>
      </c>
      <c r="B52" s="3" t="s">
        <v>26</v>
      </c>
      <c r="C52" s="231" t="s">
        <v>30</v>
      </c>
      <c r="D52" s="3" t="s">
        <v>7</v>
      </c>
      <c r="E52" s="8"/>
      <c r="F52" s="8" t="s">
        <v>38</v>
      </c>
      <c r="G52" s="238">
        <v>337</v>
      </c>
      <c r="H52" s="201" t="s">
        <v>444</v>
      </c>
    </row>
    <row r="53" spans="1:8">
      <c r="A53" s="229">
        <v>52</v>
      </c>
      <c r="B53" s="231" t="s">
        <v>502</v>
      </c>
      <c r="C53" s="231" t="s">
        <v>503</v>
      </c>
      <c r="D53" s="231" t="s">
        <v>255</v>
      </c>
      <c r="E53" s="239"/>
      <c r="F53" s="240" t="s">
        <v>504</v>
      </c>
      <c r="G53" s="238">
        <v>339</v>
      </c>
      <c r="H53" s="238" t="s">
        <v>444</v>
      </c>
    </row>
    <row r="54" spans="1:8" s="204" customFormat="1">
      <c r="A54" s="229">
        <v>53</v>
      </c>
      <c r="B54" s="231" t="s">
        <v>505</v>
      </c>
      <c r="C54" s="231" t="s">
        <v>506</v>
      </c>
      <c r="D54" s="231" t="s">
        <v>254</v>
      </c>
      <c r="E54" s="231"/>
      <c r="F54" s="232"/>
      <c r="G54" s="229">
        <v>339</v>
      </c>
      <c r="H54" s="229" t="s">
        <v>444</v>
      </c>
    </row>
    <row r="55" spans="1:8" s="204" customFormat="1">
      <c r="A55" s="229">
        <v>54</v>
      </c>
      <c r="B55" s="231" t="s">
        <v>507</v>
      </c>
      <c r="C55" s="231" t="s">
        <v>508</v>
      </c>
      <c r="D55" s="231" t="s">
        <v>509</v>
      </c>
      <c r="E55" s="231"/>
      <c r="F55" s="232"/>
      <c r="G55" s="229">
        <v>220</v>
      </c>
      <c r="H55" s="229" t="s">
        <v>444</v>
      </c>
    </row>
    <row r="56" spans="1:8" s="204" customFormat="1">
      <c r="A56" s="202"/>
      <c r="B56" s="203"/>
      <c r="C56" s="203"/>
      <c r="D56" s="241"/>
      <c r="E56" s="242"/>
      <c r="F56" s="243"/>
      <c r="G56" s="202"/>
      <c r="H56" s="202"/>
    </row>
    <row r="57" spans="1:8" ht="30">
      <c r="A57" s="202"/>
      <c r="B57" s="205"/>
      <c r="C57" s="203"/>
      <c r="D57" s="244" t="s">
        <v>3</v>
      </c>
      <c r="E57" s="245" t="s">
        <v>281</v>
      </c>
      <c r="F57" s="206"/>
      <c r="G57" s="10"/>
      <c r="H57" s="10"/>
    </row>
    <row r="58" spans="1:8">
      <c r="B58" s="205" t="s">
        <v>446</v>
      </c>
      <c r="C58" s="247">
        <v>1</v>
      </c>
      <c r="D58" s="4" t="s">
        <v>274</v>
      </c>
      <c r="E58" s="248">
        <f>COUNTIF($D$3:$D$55,"อบต.ท่าตอน")</f>
        <v>14</v>
      </c>
      <c r="F58" s="1"/>
    </row>
    <row r="59" spans="1:8">
      <c r="A59" s="246" t="s">
        <v>444</v>
      </c>
      <c r="B59" s="2">
        <f>COUNTIF($H$3:$H$55,"ช")</f>
        <v>45</v>
      </c>
      <c r="C59" s="247">
        <v>2</v>
      </c>
      <c r="D59" s="249" t="s">
        <v>278</v>
      </c>
      <c r="E59" s="250">
        <f>COUNTIF($D$3:$D$55,"ที่ทำการปกครองอำเภอแม่อาย")</f>
        <v>3</v>
      </c>
      <c r="F59" s="1"/>
    </row>
    <row r="60" spans="1:8">
      <c r="A60" s="246" t="s">
        <v>445</v>
      </c>
      <c r="B60" s="2">
        <f>COUNTIF($H$3:$H$55,"ญ")</f>
        <v>8</v>
      </c>
      <c r="C60" s="251">
        <v>3</v>
      </c>
      <c r="D60" s="249" t="s">
        <v>282</v>
      </c>
      <c r="E60" s="250">
        <f>COUNTIF($D$3:$D$55,"กรมการปกครอง")</f>
        <v>15</v>
      </c>
    </row>
    <row r="61" spans="1:8">
      <c r="B61" s="205"/>
      <c r="C61" s="247">
        <v>4</v>
      </c>
      <c r="D61" s="249" t="s">
        <v>272</v>
      </c>
      <c r="E61" s="250">
        <f>COUNTIF($D$3:$D$55,"สำนักงานปศุสัตว์อำเภอแม่อาย")</f>
        <v>2</v>
      </c>
      <c r="F61" s="1"/>
    </row>
    <row r="62" spans="1:8">
      <c r="B62" s="205"/>
      <c r="C62" s="252">
        <v>5</v>
      </c>
      <c r="D62" s="249" t="s">
        <v>271</v>
      </c>
      <c r="E62" s="250">
        <f>COUNTIF($D$3:$D$55,"สำนักงานเกษตรอำเภอแม่อาย")</f>
        <v>2</v>
      </c>
      <c r="F62" s="1"/>
    </row>
    <row r="63" spans="1:8">
      <c r="B63" s="205"/>
      <c r="C63" s="247">
        <v>6</v>
      </c>
      <c r="D63" s="249" t="s">
        <v>47</v>
      </c>
      <c r="E63" s="250">
        <f>COUNTIF($D$3:$D$55,"สำนักงานประมงอำเภอแม่อาย")</f>
        <v>1</v>
      </c>
      <c r="F63" s="1"/>
    </row>
    <row r="64" spans="1:8">
      <c r="B64" s="205"/>
      <c r="C64" s="252">
        <v>7</v>
      </c>
      <c r="D64" s="249" t="s">
        <v>273</v>
      </c>
      <c r="E64" s="250">
        <f>COUNTIF($D$3:$D$55,"สำนักงานพัฒนาชุมชนอำเภอแม่อาย")</f>
        <v>1</v>
      </c>
      <c r="F64" s="1"/>
    </row>
    <row r="65" spans="1:8">
      <c r="B65" s="253"/>
      <c r="C65" s="247">
        <v>8</v>
      </c>
      <c r="D65" s="249" t="s">
        <v>349</v>
      </c>
      <c r="E65" s="250">
        <f>COUNTIF($D$3:$D$55,"สำนักงานสาธารณสุขอำเภอแม่อาย")</f>
        <v>1</v>
      </c>
      <c r="F65" s="1"/>
    </row>
    <row r="66" spans="1:8">
      <c r="B66" s="205"/>
      <c r="C66" s="252">
        <v>9</v>
      </c>
      <c r="D66" s="249" t="s">
        <v>447</v>
      </c>
      <c r="E66" s="250">
        <f>COUNTIF($D$3:$D$55,"กองร้อยตำรวจตระเวนชายแดนที่ 334")</f>
        <v>2</v>
      </c>
      <c r="F66" s="1"/>
    </row>
    <row r="67" spans="1:8">
      <c r="B67" s="205"/>
      <c r="C67" s="247">
        <v>10</v>
      </c>
      <c r="D67" s="249" t="s">
        <v>270</v>
      </c>
      <c r="E67" s="250">
        <f>COUNTIF($D$3:$D$55,"สถานีตำรวจภูธรแม่อาย")</f>
        <v>2</v>
      </c>
      <c r="F67" s="1"/>
    </row>
    <row r="68" spans="1:8">
      <c r="B68" s="205"/>
      <c r="C68" s="252">
        <v>11</v>
      </c>
      <c r="D68" s="249" t="s">
        <v>269</v>
      </c>
      <c r="E68" s="250">
        <f>COUNTIF($D$3:$D$55,"ฝ่ายทหารพราน ศูนย์ปฏิบัติการกองทัพภาคที่ 3 ส่วนแยกที่ 1")</f>
        <v>1</v>
      </c>
      <c r="F68" s="1"/>
    </row>
    <row r="69" spans="1:8">
      <c r="B69" s="206"/>
      <c r="C69" s="247">
        <v>12</v>
      </c>
      <c r="D69" s="249" t="s">
        <v>277</v>
      </c>
      <c r="E69" s="250">
        <f>COUNTIF($D$3:$D$55,"กองกำลังผาเมือง")</f>
        <v>1</v>
      </c>
      <c r="F69" s="1"/>
    </row>
    <row r="70" spans="1:8">
      <c r="B70" s="205"/>
      <c r="C70" s="252">
        <v>13</v>
      </c>
      <c r="D70" s="249" t="s">
        <v>280</v>
      </c>
      <c r="E70" s="250">
        <f>COUNTIF($D$3:$D$55,"ไฟฟ้าอำเภอแม่อาย")</f>
        <v>1</v>
      </c>
      <c r="F70" s="1"/>
    </row>
    <row r="71" spans="1:8">
      <c r="B71" s="206"/>
      <c r="C71" s="247">
        <v>14</v>
      </c>
      <c r="D71" s="249" t="s">
        <v>275</v>
      </c>
      <c r="E71" s="250">
        <f>COUNTIF($D$3:$D$55,"ธกส. (สาขาแม่อาย)")</f>
        <v>1</v>
      </c>
      <c r="F71" s="1"/>
    </row>
    <row r="72" spans="1:8">
      <c r="B72" s="206"/>
      <c r="C72" s="252">
        <v>15</v>
      </c>
      <c r="D72" s="249" t="s">
        <v>276</v>
      </c>
      <c r="E72" s="250">
        <f>COUNTIF($D$3:$D$55,"ศูนย์การศึกษานอกระบบและการศึกษาตามอัธยาศัย")</f>
        <v>2</v>
      </c>
      <c r="F72" s="1"/>
    </row>
    <row r="73" spans="1:8">
      <c r="B73" s="1"/>
      <c r="C73" s="247">
        <v>16</v>
      </c>
      <c r="D73" s="249" t="s">
        <v>279</v>
      </c>
      <c r="E73" s="250">
        <f>COUNTIF($D$3:$D$55,"ศูนย์ประสานงานการพัฒนาเพื่อความมั่นคงพื้นที่บ้านห้วยส้าน")</f>
        <v>2</v>
      </c>
      <c r="F73" s="1"/>
    </row>
    <row r="74" spans="1:8">
      <c r="B74" s="1"/>
      <c r="C74" s="252">
        <v>17</v>
      </c>
      <c r="D74" s="254" t="s">
        <v>509</v>
      </c>
      <c r="E74" s="255">
        <f>COUNTIF($D$3:$D$55,"สถานีเกษตรที่สูงห้วยเมืองงาม")</f>
        <v>1</v>
      </c>
      <c r="F74" s="1"/>
    </row>
    <row r="75" spans="1:8" ht="29.25" thickBot="1">
      <c r="B75" s="1"/>
      <c r="C75" s="204"/>
      <c r="D75" s="205"/>
      <c r="E75" s="113">
        <f ca="1">SUM(E58:E75)</f>
        <v>52</v>
      </c>
      <c r="F75" s="1"/>
    </row>
    <row r="76" spans="1:8" ht="29.25" thickTop="1">
      <c r="B76" s="1"/>
      <c r="C76" s="204"/>
      <c r="D76" s="1"/>
      <c r="F76" s="1"/>
    </row>
    <row r="77" spans="1:8">
      <c r="B77" s="1"/>
      <c r="C77" s="204"/>
      <c r="F77" s="1"/>
    </row>
    <row r="78" spans="1:8">
      <c r="B78" s="1"/>
      <c r="C78" s="204"/>
    </row>
    <row r="79" spans="1:8">
      <c r="B79" s="1"/>
      <c r="C79" s="204"/>
    </row>
    <row r="80" spans="1:8" s="6" customFormat="1">
      <c r="A80" s="246"/>
      <c r="B80" s="1"/>
      <c r="C80" s="204"/>
      <c r="G80" s="5"/>
      <c r="H80" s="5"/>
    </row>
    <row r="81" spans="1:8" s="6" customFormat="1">
      <c r="A81" s="246"/>
      <c r="B81" s="1"/>
      <c r="C81" s="204"/>
      <c r="G81" s="5"/>
      <c r="H81" s="5"/>
    </row>
    <row r="82" spans="1:8" s="6" customFormat="1">
      <c r="A82" s="246"/>
      <c r="B82" s="1"/>
      <c r="C82" s="204"/>
      <c r="G82" s="5"/>
      <c r="H82" s="5"/>
    </row>
    <row r="83" spans="1:8" s="6" customFormat="1">
      <c r="A83" s="246"/>
      <c r="B83" s="1"/>
      <c r="C83" s="204"/>
      <c r="G83" s="5"/>
      <c r="H83" s="5"/>
    </row>
    <row r="84" spans="1:8" s="6" customFormat="1">
      <c r="A84" s="246"/>
      <c r="B84" s="1"/>
      <c r="C84" s="204"/>
      <c r="G84" s="5"/>
      <c r="H84" s="5"/>
    </row>
    <row r="85" spans="1:8" s="6" customFormat="1">
      <c r="A85" s="246"/>
      <c r="B85" s="1"/>
      <c r="C85" s="204"/>
      <c r="G85" s="5"/>
      <c r="H85" s="5"/>
    </row>
    <row r="86" spans="1:8" s="6" customFormat="1">
      <c r="A86" s="246"/>
      <c r="B86" s="1"/>
      <c r="C86" s="204"/>
      <c r="G86" s="5"/>
      <c r="H86" s="5"/>
    </row>
    <row r="87" spans="1:8" s="6" customFormat="1">
      <c r="A87" s="246"/>
      <c r="B87" s="1"/>
      <c r="C87" s="204"/>
      <c r="G87" s="5"/>
      <c r="H87" s="5"/>
    </row>
    <row r="88" spans="1:8" s="6" customFormat="1">
      <c r="A88" s="246"/>
      <c r="B88" s="1"/>
      <c r="C88" s="204"/>
      <c r="G88" s="5"/>
      <c r="H88" s="5"/>
    </row>
    <row r="89" spans="1:8" s="6" customFormat="1">
      <c r="A89" s="246"/>
      <c r="B89" s="1"/>
      <c r="C89" s="204"/>
      <c r="G89" s="5"/>
      <c r="H89" s="5"/>
    </row>
    <row r="90" spans="1:8" s="6" customFormat="1">
      <c r="A90" s="246"/>
      <c r="B90" s="1"/>
      <c r="C90" s="204"/>
      <c r="G90" s="5"/>
      <c r="H90" s="5"/>
    </row>
  </sheetData>
  <pageMargins left="0.25" right="0.25" top="0.75" bottom="0.75" header="0.3" footer="0.3"/>
  <pageSetup paperSize="9" scale="4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14" sqref="B14"/>
    </sheetView>
  </sheetViews>
  <sheetFormatPr defaultRowHeight="25.5"/>
  <cols>
    <col min="1" max="1" width="9.140625" style="12"/>
    <col min="2" max="2" width="88.42578125" style="12" customWidth="1"/>
    <col min="3" max="16384" width="9.140625" style="12"/>
  </cols>
  <sheetData>
    <row r="1" spans="1:2" ht="30">
      <c r="A1" s="361" t="s">
        <v>245</v>
      </c>
      <c r="B1" s="361"/>
    </row>
    <row r="2" spans="1:2" ht="26.25">
      <c r="A2" s="15" t="s">
        <v>129</v>
      </c>
      <c r="B2" s="16" t="s">
        <v>1</v>
      </c>
    </row>
    <row r="3" spans="1:2">
      <c r="A3" s="13">
        <v>1</v>
      </c>
      <c r="B3" s="14" t="s">
        <v>130</v>
      </c>
    </row>
    <row r="4" spans="1:2">
      <c r="A4" s="13">
        <v>2</v>
      </c>
      <c r="B4" s="14" t="s">
        <v>131</v>
      </c>
    </row>
    <row r="5" spans="1:2">
      <c r="A5" s="13">
        <v>3</v>
      </c>
      <c r="B5" s="14" t="s">
        <v>132</v>
      </c>
    </row>
    <row r="6" spans="1:2">
      <c r="A6" s="13">
        <v>4</v>
      </c>
      <c r="B6" s="14" t="s">
        <v>134</v>
      </c>
    </row>
    <row r="7" spans="1:2">
      <c r="A7" s="13">
        <v>5</v>
      </c>
      <c r="B7" s="14" t="s">
        <v>135</v>
      </c>
    </row>
    <row r="8" spans="1:2">
      <c r="A8" s="13">
        <v>6</v>
      </c>
      <c r="B8" s="14" t="s">
        <v>136</v>
      </c>
    </row>
    <row r="9" spans="1:2">
      <c r="A9" s="13">
        <v>7</v>
      </c>
      <c r="B9" s="14" t="s">
        <v>133</v>
      </c>
    </row>
    <row r="10" spans="1:2">
      <c r="A10" s="13">
        <v>8</v>
      </c>
      <c r="B10" s="14" t="s">
        <v>307</v>
      </c>
    </row>
    <row r="11" spans="1:2">
      <c r="A11" s="13">
        <v>9</v>
      </c>
      <c r="B11" s="14" t="s">
        <v>246</v>
      </c>
    </row>
    <row r="12" spans="1:2">
      <c r="A12" s="13">
        <v>10</v>
      </c>
      <c r="B12" s="14" t="s">
        <v>246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abSelected="1" view="pageBreakPreview" topLeftCell="A55" zoomScale="90" zoomScaleNormal="100" zoomScaleSheetLayoutView="90" workbookViewId="0">
      <selection activeCell="C62" sqref="C62"/>
    </sheetView>
  </sheetViews>
  <sheetFormatPr defaultColWidth="9" defaultRowHeight="21" customHeight="1"/>
  <cols>
    <col min="1" max="1" width="10.42578125" style="108" customWidth="1"/>
    <col min="2" max="2" width="7.7109375" style="101" bestFit="1" customWidth="1"/>
    <col min="3" max="3" width="121" style="101" bestFit="1" customWidth="1"/>
    <col min="4" max="4" width="18.140625" style="101" customWidth="1"/>
    <col min="5" max="5" width="19.85546875" style="101" customWidth="1"/>
    <col min="6" max="16384" width="9" style="101"/>
  </cols>
  <sheetData>
    <row r="1" spans="1:5" ht="21" customHeight="1">
      <c r="A1" s="349" t="s">
        <v>824</v>
      </c>
      <c r="B1" s="349"/>
      <c r="C1" s="349"/>
      <c r="D1" s="349"/>
      <c r="E1" s="349"/>
    </row>
    <row r="2" spans="1:5" ht="21" customHeight="1">
      <c r="A2" s="350" t="s">
        <v>244</v>
      </c>
      <c r="B2" s="350"/>
      <c r="C2" s="350"/>
      <c r="D2" s="350"/>
      <c r="E2" s="350"/>
    </row>
    <row r="3" spans="1:5" s="104" customFormat="1" ht="21" customHeight="1">
      <c r="A3" s="102" t="s">
        <v>235</v>
      </c>
      <c r="B3" s="102" t="s">
        <v>129</v>
      </c>
      <c r="C3" s="197" t="s">
        <v>236</v>
      </c>
      <c r="D3" s="103" t="s">
        <v>237</v>
      </c>
      <c r="E3" s="103" t="s">
        <v>20</v>
      </c>
    </row>
    <row r="4" spans="1:5" s="104" customFormat="1" ht="21" customHeight="1">
      <c r="A4" s="362">
        <v>1</v>
      </c>
      <c r="B4" s="215">
        <v>1</v>
      </c>
      <c r="C4" s="198" t="s">
        <v>399</v>
      </c>
      <c r="D4" s="364">
        <v>202</v>
      </c>
      <c r="E4" s="105" t="s">
        <v>238</v>
      </c>
    </row>
    <row r="5" spans="1:5" s="104" customFormat="1" ht="21" customHeight="1">
      <c r="A5" s="363"/>
      <c r="B5" s="216">
        <v>2</v>
      </c>
      <c r="C5" s="199" t="s">
        <v>400</v>
      </c>
      <c r="D5" s="365"/>
      <c r="E5" s="106" t="s">
        <v>239</v>
      </c>
    </row>
    <row r="6" spans="1:5" s="104" customFormat="1" ht="21" customHeight="1">
      <c r="A6" s="362">
        <v>2</v>
      </c>
      <c r="B6" s="215">
        <v>3</v>
      </c>
      <c r="C6" s="198" t="s">
        <v>398</v>
      </c>
      <c r="D6" s="364">
        <v>203</v>
      </c>
      <c r="E6" s="107" t="s">
        <v>240</v>
      </c>
    </row>
    <row r="7" spans="1:5" s="104" customFormat="1" ht="21" customHeight="1">
      <c r="A7" s="363"/>
      <c r="B7" s="216"/>
      <c r="C7" s="199"/>
      <c r="D7" s="365"/>
      <c r="E7" s="106" t="s">
        <v>239</v>
      </c>
    </row>
    <row r="8" spans="1:5" s="104" customFormat="1" ht="21" customHeight="1">
      <c r="A8" s="362">
        <v>3</v>
      </c>
      <c r="B8" s="215">
        <v>4</v>
      </c>
      <c r="C8" s="198" t="s">
        <v>412</v>
      </c>
      <c r="D8" s="364">
        <v>204</v>
      </c>
      <c r="E8" s="105" t="s">
        <v>238</v>
      </c>
    </row>
    <row r="9" spans="1:5" s="104" customFormat="1" ht="21" customHeight="1">
      <c r="A9" s="363"/>
      <c r="B9" s="216">
        <v>5</v>
      </c>
      <c r="C9" s="199" t="s">
        <v>413</v>
      </c>
      <c r="D9" s="365"/>
      <c r="E9" s="106" t="s">
        <v>239</v>
      </c>
    </row>
    <row r="10" spans="1:5" s="104" customFormat="1" ht="21" customHeight="1">
      <c r="A10" s="362">
        <v>4</v>
      </c>
      <c r="B10" s="215">
        <v>6</v>
      </c>
      <c r="C10" s="198" t="s">
        <v>401</v>
      </c>
      <c r="D10" s="364">
        <v>206</v>
      </c>
      <c r="E10" s="105" t="s">
        <v>238</v>
      </c>
    </row>
    <row r="11" spans="1:5" s="104" customFormat="1" ht="21" customHeight="1">
      <c r="A11" s="363"/>
      <c r="B11" s="216">
        <v>7</v>
      </c>
      <c r="C11" s="199" t="s">
        <v>402</v>
      </c>
      <c r="D11" s="365"/>
      <c r="E11" s="106" t="s">
        <v>239</v>
      </c>
    </row>
    <row r="12" spans="1:5" s="104" customFormat="1" ht="21" customHeight="1">
      <c r="A12" s="362">
        <v>5</v>
      </c>
      <c r="B12" s="215">
        <v>8</v>
      </c>
      <c r="C12" s="198" t="s">
        <v>404</v>
      </c>
      <c r="D12" s="364">
        <v>207</v>
      </c>
      <c r="E12" s="105" t="s">
        <v>238</v>
      </c>
    </row>
    <row r="13" spans="1:5" s="104" customFormat="1" ht="21" customHeight="1">
      <c r="A13" s="363"/>
      <c r="B13" s="216">
        <v>9</v>
      </c>
      <c r="C13" s="199" t="s">
        <v>407</v>
      </c>
      <c r="D13" s="365"/>
      <c r="E13" s="106" t="s">
        <v>239</v>
      </c>
    </row>
    <row r="14" spans="1:5" s="104" customFormat="1" ht="21" customHeight="1">
      <c r="A14" s="362">
        <v>6</v>
      </c>
      <c r="B14" s="215">
        <v>10</v>
      </c>
      <c r="C14" s="198" t="s">
        <v>514</v>
      </c>
      <c r="D14" s="364">
        <v>208</v>
      </c>
      <c r="E14" s="105" t="s">
        <v>238</v>
      </c>
    </row>
    <row r="15" spans="1:5" s="104" customFormat="1" ht="21" customHeight="1">
      <c r="A15" s="363"/>
      <c r="B15" s="216">
        <v>11</v>
      </c>
      <c r="C15" s="199" t="s">
        <v>519</v>
      </c>
      <c r="D15" s="365"/>
      <c r="E15" s="106" t="s">
        <v>239</v>
      </c>
    </row>
    <row r="16" spans="1:5" s="104" customFormat="1" ht="21" customHeight="1">
      <c r="A16" s="362">
        <v>7</v>
      </c>
      <c r="B16" s="215">
        <v>12</v>
      </c>
      <c r="C16" s="198" t="s">
        <v>515</v>
      </c>
      <c r="D16" s="364">
        <v>211</v>
      </c>
      <c r="E16" s="105" t="s">
        <v>238</v>
      </c>
    </row>
    <row r="17" spans="1:5" s="104" customFormat="1" ht="21" customHeight="1">
      <c r="A17" s="363"/>
      <c r="B17" s="216">
        <v>13</v>
      </c>
      <c r="C17" s="199" t="s">
        <v>408</v>
      </c>
      <c r="D17" s="365"/>
      <c r="E17" s="106" t="s">
        <v>241</v>
      </c>
    </row>
    <row r="18" spans="1:5" s="104" customFormat="1" ht="21" customHeight="1">
      <c r="A18" s="362">
        <v>8</v>
      </c>
      <c r="B18" s="215">
        <v>14</v>
      </c>
      <c r="C18" s="198" t="s">
        <v>403</v>
      </c>
      <c r="D18" s="364">
        <v>212</v>
      </c>
      <c r="E18" s="105" t="s">
        <v>238</v>
      </c>
    </row>
    <row r="19" spans="1:5" s="104" customFormat="1" ht="21" customHeight="1">
      <c r="A19" s="363"/>
      <c r="B19" s="216">
        <v>15</v>
      </c>
      <c r="C19" s="199" t="s">
        <v>409</v>
      </c>
      <c r="D19" s="365"/>
      <c r="E19" s="106" t="s">
        <v>241</v>
      </c>
    </row>
    <row r="20" spans="1:5" s="104" customFormat="1" ht="21" customHeight="1">
      <c r="A20" s="362">
        <v>9</v>
      </c>
      <c r="B20" s="215">
        <v>16</v>
      </c>
      <c r="C20" s="198" t="s">
        <v>405</v>
      </c>
      <c r="D20" s="364">
        <v>213</v>
      </c>
      <c r="E20" s="107" t="s">
        <v>240</v>
      </c>
    </row>
    <row r="21" spans="1:5" s="104" customFormat="1" ht="21" customHeight="1">
      <c r="A21" s="363"/>
      <c r="B21" s="216"/>
      <c r="C21" s="199"/>
      <c r="D21" s="365"/>
      <c r="E21" s="106" t="s">
        <v>241</v>
      </c>
    </row>
    <row r="22" spans="1:5" s="104" customFormat="1" ht="21" customHeight="1">
      <c r="A22" s="362">
        <v>10</v>
      </c>
      <c r="B22" s="215">
        <v>17</v>
      </c>
      <c r="C22" s="198" t="s">
        <v>411</v>
      </c>
      <c r="D22" s="364">
        <v>214</v>
      </c>
      <c r="E22" s="105" t="s">
        <v>238</v>
      </c>
    </row>
    <row r="23" spans="1:5" s="104" customFormat="1" ht="21" customHeight="1">
      <c r="A23" s="363"/>
      <c r="B23" s="216"/>
      <c r="C23" s="199" t="s">
        <v>825</v>
      </c>
      <c r="D23" s="365"/>
      <c r="E23" s="106" t="s">
        <v>241</v>
      </c>
    </row>
    <row r="24" spans="1:5" ht="21" customHeight="1">
      <c r="A24" s="362">
        <v>11</v>
      </c>
      <c r="B24" s="215">
        <v>18</v>
      </c>
      <c r="C24" s="198" t="s">
        <v>516</v>
      </c>
      <c r="D24" s="364">
        <v>215</v>
      </c>
      <c r="E24" s="107" t="s">
        <v>240</v>
      </c>
    </row>
    <row r="25" spans="1:5" ht="21" customHeight="1">
      <c r="A25" s="363"/>
      <c r="B25" s="216"/>
      <c r="C25" s="199"/>
      <c r="D25" s="365"/>
      <c r="E25" s="106" t="s">
        <v>241</v>
      </c>
    </row>
    <row r="26" spans="1:5" ht="21" customHeight="1">
      <c r="A26" s="362">
        <v>12</v>
      </c>
      <c r="B26" s="215">
        <v>19</v>
      </c>
      <c r="C26" s="198" t="s">
        <v>414</v>
      </c>
      <c r="D26" s="364">
        <v>216</v>
      </c>
      <c r="E26" s="105" t="s">
        <v>238</v>
      </c>
    </row>
    <row r="27" spans="1:5" ht="21" customHeight="1">
      <c r="A27" s="363"/>
      <c r="B27" s="216">
        <v>20</v>
      </c>
      <c r="C27" s="199" t="s">
        <v>415</v>
      </c>
      <c r="D27" s="365"/>
      <c r="E27" s="106" t="s">
        <v>241</v>
      </c>
    </row>
    <row r="28" spans="1:5" ht="21" customHeight="1">
      <c r="A28" s="362">
        <v>13</v>
      </c>
      <c r="B28" s="215">
        <v>21</v>
      </c>
      <c r="C28" s="198" t="s">
        <v>416</v>
      </c>
      <c r="D28" s="364">
        <v>217</v>
      </c>
      <c r="E28" s="105" t="s">
        <v>238</v>
      </c>
    </row>
    <row r="29" spans="1:5" ht="21" customHeight="1">
      <c r="A29" s="363"/>
      <c r="B29" s="216">
        <v>22</v>
      </c>
      <c r="C29" s="199" t="s">
        <v>417</v>
      </c>
      <c r="D29" s="365"/>
      <c r="E29" s="106" t="s">
        <v>241</v>
      </c>
    </row>
    <row r="30" spans="1:5" ht="21" customHeight="1">
      <c r="A30" s="362">
        <v>14</v>
      </c>
      <c r="B30" s="215">
        <v>23</v>
      </c>
      <c r="C30" s="198" t="s">
        <v>418</v>
      </c>
      <c r="D30" s="364">
        <v>218</v>
      </c>
      <c r="E30" s="105" t="s">
        <v>238</v>
      </c>
    </row>
    <row r="31" spans="1:5" ht="21" customHeight="1">
      <c r="A31" s="363"/>
      <c r="B31" s="216">
        <v>24</v>
      </c>
      <c r="C31" s="199" t="s">
        <v>517</v>
      </c>
      <c r="D31" s="365"/>
      <c r="E31" s="106" t="s">
        <v>241</v>
      </c>
    </row>
    <row r="32" spans="1:5" ht="21" customHeight="1">
      <c r="A32" s="362">
        <v>15</v>
      </c>
      <c r="B32" s="215">
        <v>25</v>
      </c>
      <c r="C32" s="198" t="s">
        <v>406</v>
      </c>
      <c r="D32" s="364">
        <v>219</v>
      </c>
      <c r="E32" s="107" t="s">
        <v>240</v>
      </c>
    </row>
    <row r="33" spans="1:5" ht="21" customHeight="1">
      <c r="A33" s="363"/>
      <c r="B33" s="216"/>
      <c r="C33" s="199"/>
      <c r="D33" s="365"/>
      <c r="E33" s="106" t="s">
        <v>241</v>
      </c>
    </row>
    <row r="34" spans="1:5" ht="21" customHeight="1">
      <c r="A34" s="362">
        <v>16</v>
      </c>
      <c r="B34" s="215">
        <v>26</v>
      </c>
      <c r="C34" s="198" t="s">
        <v>518</v>
      </c>
      <c r="D34" s="364">
        <v>220</v>
      </c>
      <c r="E34" s="107" t="s">
        <v>240</v>
      </c>
    </row>
    <row r="35" spans="1:5" ht="21" customHeight="1">
      <c r="A35" s="363"/>
      <c r="B35" s="216"/>
      <c r="C35" s="198"/>
      <c r="D35" s="365"/>
      <c r="E35" s="106" t="s">
        <v>241</v>
      </c>
    </row>
    <row r="36" spans="1:5" ht="21" customHeight="1">
      <c r="A36" s="362">
        <v>17</v>
      </c>
      <c r="B36" s="215">
        <v>27</v>
      </c>
      <c r="C36" s="198" t="s">
        <v>421</v>
      </c>
      <c r="D36" s="364">
        <v>301</v>
      </c>
      <c r="E36" s="105" t="s">
        <v>238</v>
      </c>
    </row>
    <row r="37" spans="1:5" ht="21" customHeight="1">
      <c r="A37" s="363"/>
      <c r="B37" s="216">
        <v>28</v>
      </c>
      <c r="C37" s="199" t="s">
        <v>422</v>
      </c>
      <c r="D37" s="365"/>
      <c r="E37" s="106" t="s">
        <v>242</v>
      </c>
    </row>
    <row r="38" spans="1:5" ht="21" customHeight="1">
      <c r="A38" s="362">
        <v>18</v>
      </c>
      <c r="B38" s="215">
        <v>29</v>
      </c>
      <c r="C38" s="198" t="s">
        <v>423</v>
      </c>
      <c r="D38" s="364">
        <v>303</v>
      </c>
      <c r="E38" s="105" t="s">
        <v>238</v>
      </c>
    </row>
    <row r="39" spans="1:5" ht="21" customHeight="1">
      <c r="A39" s="363"/>
      <c r="B39" s="216">
        <v>30</v>
      </c>
      <c r="C39" s="199" t="s">
        <v>424</v>
      </c>
      <c r="D39" s="365"/>
      <c r="E39" s="106" t="s">
        <v>242</v>
      </c>
    </row>
    <row r="40" spans="1:5" ht="21" customHeight="1">
      <c r="A40" s="362">
        <v>19</v>
      </c>
      <c r="B40" s="215">
        <v>31</v>
      </c>
      <c r="C40" s="198" t="s">
        <v>826</v>
      </c>
      <c r="D40" s="364">
        <v>305</v>
      </c>
      <c r="E40" s="105" t="s">
        <v>238</v>
      </c>
    </row>
    <row r="41" spans="1:5" ht="21" customHeight="1">
      <c r="A41" s="363"/>
      <c r="B41" s="216"/>
      <c r="C41" s="199"/>
      <c r="D41" s="365"/>
      <c r="E41" s="106" t="s">
        <v>242</v>
      </c>
    </row>
    <row r="42" spans="1:5" ht="21" customHeight="1">
      <c r="A42" s="362">
        <v>20</v>
      </c>
      <c r="B42" s="215">
        <v>32</v>
      </c>
      <c r="C42" s="198" t="s">
        <v>425</v>
      </c>
      <c r="D42" s="364">
        <v>306</v>
      </c>
      <c r="E42" s="105" t="s">
        <v>238</v>
      </c>
    </row>
    <row r="43" spans="1:5" ht="21" customHeight="1">
      <c r="A43" s="363"/>
      <c r="B43" s="216">
        <v>33</v>
      </c>
      <c r="C43" s="199" t="s">
        <v>426</v>
      </c>
      <c r="D43" s="365"/>
      <c r="E43" s="106" t="s">
        <v>242</v>
      </c>
    </row>
    <row r="44" spans="1:5" ht="21" customHeight="1">
      <c r="A44" s="362">
        <v>21</v>
      </c>
      <c r="B44" s="215">
        <v>34</v>
      </c>
      <c r="C44" s="198" t="s">
        <v>427</v>
      </c>
      <c r="D44" s="364">
        <v>319</v>
      </c>
      <c r="E44" s="105" t="s">
        <v>238</v>
      </c>
    </row>
    <row r="45" spans="1:5" ht="21" customHeight="1">
      <c r="A45" s="363"/>
      <c r="B45" s="216">
        <v>35</v>
      </c>
      <c r="C45" s="199" t="s">
        <v>428</v>
      </c>
      <c r="D45" s="365"/>
      <c r="E45" s="106" t="s">
        <v>243</v>
      </c>
    </row>
    <row r="46" spans="1:5" ht="21" customHeight="1">
      <c r="A46" s="362">
        <v>22</v>
      </c>
      <c r="B46" s="215">
        <v>36</v>
      </c>
      <c r="C46" s="198" t="s">
        <v>419</v>
      </c>
      <c r="D46" s="364">
        <v>320</v>
      </c>
      <c r="E46" s="107" t="s">
        <v>240</v>
      </c>
    </row>
    <row r="47" spans="1:5" ht="21" customHeight="1">
      <c r="A47" s="363"/>
      <c r="B47" s="216">
        <v>37</v>
      </c>
      <c r="C47" s="199" t="s">
        <v>420</v>
      </c>
      <c r="D47" s="365"/>
      <c r="E47" s="106" t="s">
        <v>241</v>
      </c>
    </row>
    <row r="48" spans="1:5" ht="21" customHeight="1">
      <c r="A48" s="362">
        <v>23</v>
      </c>
      <c r="B48" s="215">
        <v>38</v>
      </c>
      <c r="C48" s="198" t="s">
        <v>429</v>
      </c>
      <c r="D48" s="364">
        <v>321</v>
      </c>
      <c r="E48" s="105" t="s">
        <v>238</v>
      </c>
    </row>
    <row r="49" spans="1:5" ht="21" customHeight="1">
      <c r="A49" s="363"/>
      <c r="B49" s="216">
        <v>39</v>
      </c>
      <c r="C49" s="199" t="s">
        <v>430</v>
      </c>
      <c r="D49" s="365"/>
      <c r="E49" s="106" t="s">
        <v>243</v>
      </c>
    </row>
    <row r="50" spans="1:5" ht="21" customHeight="1">
      <c r="A50" s="362">
        <v>24</v>
      </c>
      <c r="B50" s="215">
        <v>40</v>
      </c>
      <c r="C50" s="198" t="s">
        <v>431</v>
      </c>
      <c r="D50" s="364">
        <v>322</v>
      </c>
      <c r="E50" s="105" t="s">
        <v>238</v>
      </c>
    </row>
    <row r="51" spans="1:5" ht="21" customHeight="1">
      <c r="A51" s="363"/>
      <c r="B51" s="216">
        <v>41</v>
      </c>
      <c r="C51" s="199" t="s">
        <v>432</v>
      </c>
      <c r="D51" s="365"/>
      <c r="E51" s="106" t="s">
        <v>243</v>
      </c>
    </row>
    <row r="52" spans="1:5" ht="21" customHeight="1">
      <c r="A52" s="362">
        <v>25</v>
      </c>
      <c r="B52" s="215">
        <v>42</v>
      </c>
      <c r="C52" s="198" t="s">
        <v>520</v>
      </c>
      <c r="D52" s="364">
        <v>334</v>
      </c>
      <c r="E52" s="107" t="s">
        <v>240</v>
      </c>
    </row>
    <row r="53" spans="1:5" ht="21" customHeight="1">
      <c r="A53" s="363"/>
      <c r="B53" s="216"/>
      <c r="C53" s="199"/>
      <c r="D53" s="365"/>
      <c r="E53" s="106" t="s">
        <v>241</v>
      </c>
    </row>
    <row r="54" spans="1:5" ht="21" customHeight="1">
      <c r="A54" s="362">
        <v>26</v>
      </c>
      <c r="B54" s="215">
        <v>43</v>
      </c>
      <c r="C54" s="198" t="s">
        <v>433</v>
      </c>
      <c r="D54" s="364">
        <v>335</v>
      </c>
      <c r="E54" s="105" t="s">
        <v>238</v>
      </c>
    </row>
    <row r="55" spans="1:5" ht="21" customHeight="1">
      <c r="A55" s="363"/>
      <c r="B55" s="216">
        <v>44</v>
      </c>
      <c r="C55" s="199" t="s">
        <v>434</v>
      </c>
      <c r="D55" s="365"/>
      <c r="E55" s="106" t="s">
        <v>243</v>
      </c>
    </row>
    <row r="56" spans="1:5" ht="21" customHeight="1">
      <c r="A56" s="362">
        <v>27</v>
      </c>
      <c r="B56" s="215">
        <v>44</v>
      </c>
      <c r="C56" s="198" t="s">
        <v>435</v>
      </c>
      <c r="D56" s="364">
        <v>336</v>
      </c>
      <c r="E56" s="105" t="s">
        <v>238</v>
      </c>
    </row>
    <row r="57" spans="1:5" ht="21" customHeight="1">
      <c r="A57" s="363"/>
      <c r="B57" s="216">
        <v>45</v>
      </c>
      <c r="C57" s="199" t="s">
        <v>436</v>
      </c>
      <c r="D57" s="365"/>
      <c r="E57" s="106" t="s">
        <v>243</v>
      </c>
    </row>
    <row r="58" spans="1:5" ht="21" customHeight="1">
      <c r="A58" s="362">
        <v>28</v>
      </c>
      <c r="B58" s="215">
        <v>46</v>
      </c>
      <c r="C58" s="198" t="s">
        <v>437</v>
      </c>
      <c r="D58" s="364">
        <v>337</v>
      </c>
      <c r="E58" s="105" t="s">
        <v>238</v>
      </c>
    </row>
    <row r="59" spans="1:5" ht="21" customHeight="1">
      <c r="A59" s="363"/>
      <c r="B59" s="216">
        <v>47</v>
      </c>
      <c r="C59" s="199" t="s">
        <v>438</v>
      </c>
      <c r="D59" s="365"/>
      <c r="E59" s="106" t="s">
        <v>439</v>
      </c>
    </row>
    <row r="60" spans="1:5" ht="21" customHeight="1">
      <c r="A60" s="362">
        <v>16</v>
      </c>
      <c r="B60" s="215">
        <v>48</v>
      </c>
      <c r="C60" s="198" t="s">
        <v>521</v>
      </c>
      <c r="D60" s="364">
        <v>338</v>
      </c>
      <c r="E60" s="105" t="s">
        <v>238</v>
      </c>
    </row>
    <row r="61" spans="1:5" ht="21" customHeight="1">
      <c r="A61" s="363"/>
      <c r="B61" s="216">
        <v>49</v>
      </c>
      <c r="C61" s="199" t="s">
        <v>410</v>
      </c>
      <c r="D61" s="365"/>
      <c r="E61" s="106" t="s">
        <v>439</v>
      </c>
    </row>
    <row r="62" spans="1:5" ht="21" customHeight="1">
      <c r="A62" s="362">
        <v>30</v>
      </c>
      <c r="B62" s="215">
        <v>50</v>
      </c>
      <c r="C62" s="198" t="s">
        <v>522</v>
      </c>
      <c r="D62" s="364">
        <v>339</v>
      </c>
      <c r="E62" s="105" t="s">
        <v>238</v>
      </c>
    </row>
    <row r="63" spans="1:5" ht="21" customHeight="1">
      <c r="A63" s="363"/>
      <c r="B63" s="216">
        <v>51</v>
      </c>
      <c r="C63" s="198" t="s">
        <v>523</v>
      </c>
      <c r="D63" s="365"/>
      <c r="E63" s="106" t="s">
        <v>439</v>
      </c>
    </row>
    <row r="64" spans="1:5" ht="21" customHeight="1">
      <c r="A64" s="362">
        <v>31</v>
      </c>
      <c r="B64" s="215">
        <v>52</v>
      </c>
      <c r="C64" s="198" t="s">
        <v>440</v>
      </c>
      <c r="D64" s="364">
        <v>340</v>
      </c>
      <c r="E64" s="105" t="s">
        <v>238</v>
      </c>
    </row>
    <row r="65" spans="1:5" ht="21" customHeight="1">
      <c r="A65" s="363"/>
      <c r="B65" s="216">
        <v>53</v>
      </c>
      <c r="C65" s="199" t="s">
        <v>441</v>
      </c>
      <c r="D65" s="365"/>
      <c r="E65" s="106" t="s">
        <v>439</v>
      </c>
    </row>
  </sheetData>
  <mergeCells count="62">
    <mergeCell ref="A64:A65"/>
    <mergeCell ref="D64:D65"/>
    <mergeCell ref="A58:A59"/>
    <mergeCell ref="D58:D59"/>
    <mergeCell ref="A60:A61"/>
    <mergeCell ref="D60:D61"/>
    <mergeCell ref="A62:A63"/>
    <mergeCell ref="D62:D63"/>
    <mergeCell ref="A52:A53"/>
    <mergeCell ref="D52:D53"/>
    <mergeCell ref="A54:A55"/>
    <mergeCell ref="D54:D55"/>
    <mergeCell ref="A56:A57"/>
    <mergeCell ref="D56:D57"/>
    <mergeCell ref="A46:A47"/>
    <mergeCell ref="D46:D47"/>
    <mergeCell ref="A48:A49"/>
    <mergeCell ref="D48:D49"/>
    <mergeCell ref="A50:A51"/>
    <mergeCell ref="D50:D51"/>
    <mergeCell ref="A40:A41"/>
    <mergeCell ref="D40:D41"/>
    <mergeCell ref="A42:A43"/>
    <mergeCell ref="D42:D43"/>
    <mergeCell ref="A44:A45"/>
    <mergeCell ref="D44:D45"/>
    <mergeCell ref="A34:A35"/>
    <mergeCell ref="D34:D35"/>
    <mergeCell ref="A36:A37"/>
    <mergeCell ref="D36:D37"/>
    <mergeCell ref="A38:A39"/>
    <mergeCell ref="D38:D39"/>
    <mergeCell ref="A28:A29"/>
    <mergeCell ref="D28:D29"/>
    <mergeCell ref="A30:A31"/>
    <mergeCell ref="D30:D31"/>
    <mergeCell ref="A32:A33"/>
    <mergeCell ref="D32:D33"/>
    <mergeCell ref="A22:A23"/>
    <mergeCell ref="D22:D23"/>
    <mergeCell ref="A24:A25"/>
    <mergeCell ref="D24:D25"/>
    <mergeCell ref="A26:A27"/>
    <mergeCell ref="D26:D27"/>
    <mergeCell ref="A16:A17"/>
    <mergeCell ref="D16:D17"/>
    <mergeCell ref="A18:A19"/>
    <mergeCell ref="D18:D19"/>
    <mergeCell ref="A20:A21"/>
    <mergeCell ref="D20:D21"/>
    <mergeCell ref="A10:A11"/>
    <mergeCell ref="D10:D11"/>
    <mergeCell ref="A12:A13"/>
    <mergeCell ref="D12:D13"/>
    <mergeCell ref="A14:A15"/>
    <mergeCell ref="D14:D15"/>
    <mergeCell ref="A4:A5"/>
    <mergeCell ref="D4:D5"/>
    <mergeCell ref="A6:A7"/>
    <mergeCell ref="D6:D7"/>
    <mergeCell ref="A8:A9"/>
    <mergeCell ref="D8:D9"/>
  </mergeCells>
  <pageMargins left="0.43307086614173201" right="0.196850393700787" top="0.27559055118110198" bottom="0.15748031496063" header="0.31496062992126" footer="0.196850393700787"/>
  <pageSetup paperSize="9" scale="75" orientation="landscape" r:id="rId1"/>
  <rowBreaks count="1" manualBreakCount="1">
    <brk id="3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topLeftCell="A19" zoomScale="112" zoomScaleNormal="91" zoomScaleSheetLayoutView="112" workbookViewId="0">
      <selection activeCell="E15" sqref="E15"/>
    </sheetView>
  </sheetViews>
  <sheetFormatPr defaultRowHeight="18.75"/>
  <cols>
    <col min="1" max="1" width="9.5703125" style="56" customWidth="1"/>
    <col min="2" max="2" width="15.140625" style="56" bestFit="1" customWidth="1"/>
    <col min="3" max="3" width="16.5703125" style="56" bestFit="1" customWidth="1"/>
    <col min="4" max="4" width="6.42578125" style="91" customWidth="1"/>
    <col min="5" max="5" width="11.5703125" style="91" bestFit="1" customWidth="1"/>
    <col min="6" max="6" width="17.28515625" style="91" bestFit="1" customWidth="1"/>
    <col min="7" max="7" width="31.28515625" style="56" bestFit="1" customWidth="1"/>
    <col min="8" max="8" width="18.85546875" style="91" bestFit="1" customWidth="1"/>
    <col min="9" max="9" width="74.7109375" style="92" bestFit="1" customWidth="1"/>
    <col min="10" max="10" width="44.140625" style="56" bestFit="1" customWidth="1"/>
    <col min="11" max="256" width="9.140625" style="56"/>
    <col min="257" max="257" width="3.5703125" style="56" customWidth="1"/>
    <col min="258" max="258" width="9.7109375" style="56" customWidth="1"/>
    <col min="259" max="259" width="11" style="56" customWidth="1"/>
    <col min="260" max="260" width="3.85546875" style="56" bestFit="1" customWidth="1"/>
    <col min="261" max="261" width="8.5703125" style="56" customWidth="1"/>
    <col min="262" max="262" width="11.42578125" style="56" bestFit="1" customWidth="1"/>
    <col min="263" max="263" width="23.28515625" style="56" customWidth="1"/>
    <col min="264" max="264" width="10.7109375" style="56" bestFit="1" customWidth="1"/>
    <col min="265" max="265" width="50.85546875" style="56" customWidth="1"/>
    <col min="266" max="512" width="9.140625" style="56"/>
    <col min="513" max="513" width="3.5703125" style="56" customWidth="1"/>
    <col min="514" max="514" width="9.7109375" style="56" customWidth="1"/>
    <col min="515" max="515" width="11" style="56" customWidth="1"/>
    <col min="516" max="516" width="3.85546875" style="56" bestFit="1" customWidth="1"/>
    <col min="517" max="517" width="8.5703125" style="56" customWidth="1"/>
    <col min="518" max="518" width="11.42578125" style="56" bestFit="1" customWidth="1"/>
    <col min="519" max="519" width="23.28515625" style="56" customWidth="1"/>
    <col min="520" max="520" width="10.7109375" style="56" bestFit="1" customWidth="1"/>
    <col min="521" max="521" width="50.85546875" style="56" customWidth="1"/>
    <col min="522" max="768" width="9.140625" style="56"/>
    <col min="769" max="769" width="3.5703125" style="56" customWidth="1"/>
    <col min="770" max="770" width="9.7109375" style="56" customWidth="1"/>
    <col min="771" max="771" width="11" style="56" customWidth="1"/>
    <col min="772" max="772" width="3.85546875" style="56" bestFit="1" customWidth="1"/>
    <col min="773" max="773" width="8.5703125" style="56" customWidth="1"/>
    <col min="774" max="774" width="11.42578125" style="56" bestFit="1" customWidth="1"/>
    <col min="775" max="775" width="23.28515625" style="56" customWidth="1"/>
    <col min="776" max="776" width="10.7109375" style="56" bestFit="1" customWidth="1"/>
    <col min="777" max="777" width="50.85546875" style="56" customWidth="1"/>
    <col min="778" max="1024" width="9.140625" style="56"/>
    <col min="1025" max="1025" width="3.5703125" style="56" customWidth="1"/>
    <col min="1026" max="1026" width="9.7109375" style="56" customWidth="1"/>
    <col min="1027" max="1027" width="11" style="56" customWidth="1"/>
    <col min="1028" max="1028" width="3.85546875" style="56" bestFit="1" customWidth="1"/>
    <col min="1029" max="1029" width="8.5703125" style="56" customWidth="1"/>
    <col min="1030" max="1030" width="11.42578125" style="56" bestFit="1" customWidth="1"/>
    <col min="1031" max="1031" width="23.28515625" style="56" customWidth="1"/>
    <col min="1032" max="1032" width="10.7109375" style="56" bestFit="1" customWidth="1"/>
    <col min="1033" max="1033" width="50.85546875" style="56" customWidth="1"/>
    <col min="1034" max="1280" width="9.140625" style="56"/>
    <col min="1281" max="1281" width="3.5703125" style="56" customWidth="1"/>
    <col min="1282" max="1282" width="9.7109375" style="56" customWidth="1"/>
    <col min="1283" max="1283" width="11" style="56" customWidth="1"/>
    <col min="1284" max="1284" width="3.85546875" style="56" bestFit="1" customWidth="1"/>
    <col min="1285" max="1285" width="8.5703125" style="56" customWidth="1"/>
    <col min="1286" max="1286" width="11.42578125" style="56" bestFit="1" customWidth="1"/>
    <col min="1287" max="1287" width="23.28515625" style="56" customWidth="1"/>
    <col min="1288" max="1288" width="10.7109375" style="56" bestFit="1" customWidth="1"/>
    <col min="1289" max="1289" width="50.85546875" style="56" customWidth="1"/>
    <col min="1290" max="1536" width="9.140625" style="56"/>
    <col min="1537" max="1537" width="3.5703125" style="56" customWidth="1"/>
    <col min="1538" max="1538" width="9.7109375" style="56" customWidth="1"/>
    <col min="1539" max="1539" width="11" style="56" customWidth="1"/>
    <col min="1540" max="1540" width="3.85546875" style="56" bestFit="1" customWidth="1"/>
    <col min="1541" max="1541" width="8.5703125" style="56" customWidth="1"/>
    <col min="1542" max="1542" width="11.42578125" style="56" bestFit="1" customWidth="1"/>
    <col min="1543" max="1543" width="23.28515625" style="56" customWidth="1"/>
    <col min="1544" max="1544" width="10.7109375" style="56" bestFit="1" customWidth="1"/>
    <col min="1545" max="1545" width="50.85546875" style="56" customWidth="1"/>
    <col min="1546" max="1792" width="9.140625" style="56"/>
    <col min="1793" max="1793" width="3.5703125" style="56" customWidth="1"/>
    <col min="1794" max="1794" width="9.7109375" style="56" customWidth="1"/>
    <col min="1795" max="1795" width="11" style="56" customWidth="1"/>
    <col min="1796" max="1796" width="3.85546875" style="56" bestFit="1" customWidth="1"/>
    <col min="1797" max="1797" width="8.5703125" style="56" customWidth="1"/>
    <col min="1798" max="1798" width="11.42578125" style="56" bestFit="1" customWidth="1"/>
    <col min="1799" max="1799" width="23.28515625" style="56" customWidth="1"/>
    <col min="1800" max="1800" width="10.7109375" style="56" bestFit="1" customWidth="1"/>
    <col min="1801" max="1801" width="50.85546875" style="56" customWidth="1"/>
    <col min="1802" max="2048" width="9.140625" style="56"/>
    <col min="2049" max="2049" width="3.5703125" style="56" customWidth="1"/>
    <col min="2050" max="2050" width="9.7109375" style="56" customWidth="1"/>
    <col min="2051" max="2051" width="11" style="56" customWidth="1"/>
    <col min="2052" max="2052" width="3.85546875" style="56" bestFit="1" customWidth="1"/>
    <col min="2053" max="2053" width="8.5703125" style="56" customWidth="1"/>
    <col min="2054" max="2054" width="11.42578125" style="56" bestFit="1" customWidth="1"/>
    <col min="2055" max="2055" width="23.28515625" style="56" customWidth="1"/>
    <col min="2056" max="2056" width="10.7109375" style="56" bestFit="1" customWidth="1"/>
    <col min="2057" max="2057" width="50.85546875" style="56" customWidth="1"/>
    <col min="2058" max="2304" width="9.140625" style="56"/>
    <col min="2305" max="2305" width="3.5703125" style="56" customWidth="1"/>
    <col min="2306" max="2306" width="9.7109375" style="56" customWidth="1"/>
    <col min="2307" max="2307" width="11" style="56" customWidth="1"/>
    <col min="2308" max="2308" width="3.85546875" style="56" bestFit="1" customWidth="1"/>
    <col min="2309" max="2309" width="8.5703125" style="56" customWidth="1"/>
    <col min="2310" max="2310" width="11.42578125" style="56" bestFit="1" customWidth="1"/>
    <col min="2311" max="2311" width="23.28515625" style="56" customWidth="1"/>
    <col min="2312" max="2312" width="10.7109375" style="56" bestFit="1" customWidth="1"/>
    <col min="2313" max="2313" width="50.85546875" style="56" customWidth="1"/>
    <col min="2314" max="2560" width="9.140625" style="56"/>
    <col min="2561" max="2561" width="3.5703125" style="56" customWidth="1"/>
    <col min="2562" max="2562" width="9.7109375" style="56" customWidth="1"/>
    <col min="2563" max="2563" width="11" style="56" customWidth="1"/>
    <col min="2564" max="2564" width="3.85546875" style="56" bestFit="1" customWidth="1"/>
    <col min="2565" max="2565" width="8.5703125" style="56" customWidth="1"/>
    <col min="2566" max="2566" width="11.42578125" style="56" bestFit="1" customWidth="1"/>
    <col min="2567" max="2567" width="23.28515625" style="56" customWidth="1"/>
    <col min="2568" max="2568" width="10.7109375" style="56" bestFit="1" customWidth="1"/>
    <col min="2569" max="2569" width="50.85546875" style="56" customWidth="1"/>
    <col min="2570" max="2816" width="9.140625" style="56"/>
    <col min="2817" max="2817" width="3.5703125" style="56" customWidth="1"/>
    <col min="2818" max="2818" width="9.7109375" style="56" customWidth="1"/>
    <col min="2819" max="2819" width="11" style="56" customWidth="1"/>
    <col min="2820" max="2820" width="3.85546875" style="56" bestFit="1" customWidth="1"/>
    <col min="2821" max="2821" width="8.5703125" style="56" customWidth="1"/>
    <col min="2822" max="2822" width="11.42578125" style="56" bestFit="1" customWidth="1"/>
    <col min="2823" max="2823" width="23.28515625" style="56" customWidth="1"/>
    <col min="2824" max="2824" width="10.7109375" style="56" bestFit="1" customWidth="1"/>
    <col min="2825" max="2825" width="50.85546875" style="56" customWidth="1"/>
    <col min="2826" max="3072" width="9.140625" style="56"/>
    <col min="3073" max="3073" width="3.5703125" style="56" customWidth="1"/>
    <col min="3074" max="3074" width="9.7109375" style="56" customWidth="1"/>
    <col min="3075" max="3075" width="11" style="56" customWidth="1"/>
    <col min="3076" max="3076" width="3.85546875" style="56" bestFit="1" customWidth="1"/>
    <col min="3077" max="3077" width="8.5703125" style="56" customWidth="1"/>
    <col min="3078" max="3078" width="11.42578125" style="56" bestFit="1" customWidth="1"/>
    <col min="3079" max="3079" width="23.28515625" style="56" customWidth="1"/>
    <col min="3080" max="3080" width="10.7109375" style="56" bestFit="1" customWidth="1"/>
    <col min="3081" max="3081" width="50.85546875" style="56" customWidth="1"/>
    <col min="3082" max="3328" width="9.140625" style="56"/>
    <col min="3329" max="3329" width="3.5703125" style="56" customWidth="1"/>
    <col min="3330" max="3330" width="9.7109375" style="56" customWidth="1"/>
    <col min="3331" max="3331" width="11" style="56" customWidth="1"/>
    <col min="3332" max="3332" width="3.85546875" style="56" bestFit="1" customWidth="1"/>
    <col min="3333" max="3333" width="8.5703125" style="56" customWidth="1"/>
    <col min="3334" max="3334" width="11.42578125" style="56" bestFit="1" customWidth="1"/>
    <col min="3335" max="3335" width="23.28515625" style="56" customWidth="1"/>
    <col min="3336" max="3336" width="10.7109375" style="56" bestFit="1" customWidth="1"/>
    <col min="3337" max="3337" width="50.85546875" style="56" customWidth="1"/>
    <col min="3338" max="3584" width="9.140625" style="56"/>
    <col min="3585" max="3585" width="3.5703125" style="56" customWidth="1"/>
    <col min="3586" max="3586" width="9.7109375" style="56" customWidth="1"/>
    <col min="3587" max="3587" width="11" style="56" customWidth="1"/>
    <col min="3588" max="3588" width="3.85546875" style="56" bestFit="1" customWidth="1"/>
    <col min="3589" max="3589" width="8.5703125" style="56" customWidth="1"/>
    <col min="3590" max="3590" width="11.42578125" style="56" bestFit="1" customWidth="1"/>
    <col min="3591" max="3591" width="23.28515625" style="56" customWidth="1"/>
    <col min="3592" max="3592" width="10.7109375" style="56" bestFit="1" customWidth="1"/>
    <col min="3593" max="3593" width="50.85546875" style="56" customWidth="1"/>
    <col min="3594" max="3840" width="9.140625" style="56"/>
    <col min="3841" max="3841" width="3.5703125" style="56" customWidth="1"/>
    <col min="3842" max="3842" width="9.7109375" style="56" customWidth="1"/>
    <col min="3843" max="3843" width="11" style="56" customWidth="1"/>
    <col min="3844" max="3844" width="3.85546875" style="56" bestFit="1" customWidth="1"/>
    <col min="3845" max="3845" width="8.5703125" style="56" customWidth="1"/>
    <col min="3846" max="3846" width="11.42578125" style="56" bestFit="1" customWidth="1"/>
    <col min="3847" max="3847" width="23.28515625" style="56" customWidth="1"/>
    <col min="3848" max="3848" width="10.7109375" style="56" bestFit="1" customWidth="1"/>
    <col min="3849" max="3849" width="50.85546875" style="56" customWidth="1"/>
    <col min="3850" max="4096" width="9.140625" style="56"/>
    <col min="4097" max="4097" width="3.5703125" style="56" customWidth="1"/>
    <col min="4098" max="4098" width="9.7109375" style="56" customWidth="1"/>
    <col min="4099" max="4099" width="11" style="56" customWidth="1"/>
    <col min="4100" max="4100" width="3.85546875" style="56" bestFit="1" customWidth="1"/>
    <col min="4101" max="4101" width="8.5703125" style="56" customWidth="1"/>
    <col min="4102" max="4102" width="11.42578125" style="56" bestFit="1" customWidth="1"/>
    <col min="4103" max="4103" width="23.28515625" style="56" customWidth="1"/>
    <col min="4104" max="4104" width="10.7109375" style="56" bestFit="1" customWidth="1"/>
    <col min="4105" max="4105" width="50.85546875" style="56" customWidth="1"/>
    <col min="4106" max="4352" width="9.140625" style="56"/>
    <col min="4353" max="4353" width="3.5703125" style="56" customWidth="1"/>
    <col min="4354" max="4354" width="9.7109375" style="56" customWidth="1"/>
    <col min="4355" max="4355" width="11" style="56" customWidth="1"/>
    <col min="4356" max="4356" width="3.85546875" style="56" bestFit="1" customWidth="1"/>
    <col min="4357" max="4357" width="8.5703125" style="56" customWidth="1"/>
    <col min="4358" max="4358" width="11.42578125" style="56" bestFit="1" customWidth="1"/>
    <col min="4359" max="4359" width="23.28515625" style="56" customWidth="1"/>
    <col min="4360" max="4360" width="10.7109375" style="56" bestFit="1" customWidth="1"/>
    <col min="4361" max="4361" width="50.85546875" style="56" customWidth="1"/>
    <col min="4362" max="4608" width="9.140625" style="56"/>
    <col min="4609" max="4609" width="3.5703125" style="56" customWidth="1"/>
    <col min="4610" max="4610" width="9.7109375" style="56" customWidth="1"/>
    <col min="4611" max="4611" width="11" style="56" customWidth="1"/>
    <col min="4612" max="4612" width="3.85546875" style="56" bestFit="1" customWidth="1"/>
    <col min="4613" max="4613" width="8.5703125" style="56" customWidth="1"/>
    <col min="4614" max="4614" width="11.42578125" style="56" bestFit="1" customWidth="1"/>
    <col min="4615" max="4615" width="23.28515625" style="56" customWidth="1"/>
    <col min="4616" max="4616" width="10.7109375" style="56" bestFit="1" customWidth="1"/>
    <col min="4617" max="4617" width="50.85546875" style="56" customWidth="1"/>
    <col min="4618" max="4864" width="9.140625" style="56"/>
    <col min="4865" max="4865" width="3.5703125" style="56" customWidth="1"/>
    <col min="4866" max="4866" width="9.7109375" style="56" customWidth="1"/>
    <col min="4867" max="4867" width="11" style="56" customWidth="1"/>
    <col min="4868" max="4868" width="3.85546875" style="56" bestFit="1" customWidth="1"/>
    <col min="4869" max="4869" width="8.5703125" style="56" customWidth="1"/>
    <col min="4870" max="4870" width="11.42578125" style="56" bestFit="1" customWidth="1"/>
    <col min="4871" max="4871" width="23.28515625" style="56" customWidth="1"/>
    <col min="4872" max="4872" width="10.7109375" style="56" bestFit="1" customWidth="1"/>
    <col min="4873" max="4873" width="50.85546875" style="56" customWidth="1"/>
    <col min="4874" max="5120" width="9.140625" style="56"/>
    <col min="5121" max="5121" width="3.5703125" style="56" customWidth="1"/>
    <col min="5122" max="5122" width="9.7109375" style="56" customWidth="1"/>
    <col min="5123" max="5123" width="11" style="56" customWidth="1"/>
    <col min="5124" max="5124" width="3.85546875" style="56" bestFit="1" customWidth="1"/>
    <col min="5125" max="5125" width="8.5703125" style="56" customWidth="1"/>
    <col min="5126" max="5126" width="11.42578125" style="56" bestFit="1" customWidth="1"/>
    <col min="5127" max="5127" width="23.28515625" style="56" customWidth="1"/>
    <col min="5128" max="5128" width="10.7109375" style="56" bestFit="1" customWidth="1"/>
    <col min="5129" max="5129" width="50.85546875" style="56" customWidth="1"/>
    <col min="5130" max="5376" width="9.140625" style="56"/>
    <col min="5377" max="5377" width="3.5703125" style="56" customWidth="1"/>
    <col min="5378" max="5378" width="9.7109375" style="56" customWidth="1"/>
    <col min="5379" max="5379" width="11" style="56" customWidth="1"/>
    <col min="5380" max="5380" width="3.85546875" style="56" bestFit="1" customWidth="1"/>
    <col min="5381" max="5381" width="8.5703125" style="56" customWidth="1"/>
    <col min="5382" max="5382" width="11.42578125" style="56" bestFit="1" customWidth="1"/>
    <col min="5383" max="5383" width="23.28515625" style="56" customWidth="1"/>
    <col min="5384" max="5384" width="10.7109375" style="56" bestFit="1" customWidth="1"/>
    <col min="5385" max="5385" width="50.85546875" style="56" customWidth="1"/>
    <col min="5386" max="5632" width="9.140625" style="56"/>
    <col min="5633" max="5633" width="3.5703125" style="56" customWidth="1"/>
    <col min="5634" max="5634" width="9.7109375" style="56" customWidth="1"/>
    <col min="5635" max="5635" width="11" style="56" customWidth="1"/>
    <col min="5636" max="5636" width="3.85546875" style="56" bestFit="1" customWidth="1"/>
    <col min="5637" max="5637" width="8.5703125" style="56" customWidth="1"/>
    <col min="5638" max="5638" width="11.42578125" style="56" bestFit="1" customWidth="1"/>
    <col min="5639" max="5639" width="23.28515625" style="56" customWidth="1"/>
    <col min="5640" max="5640" width="10.7109375" style="56" bestFit="1" customWidth="1"/>
    <col min="5641" max="5641" width="50.85546875" style="56" customWidth="1"/>
    <col min="5642" max="5888" width="9.140625" style="56"/>
    <col min="5889" max="5889" width="3.5703125" style="56" customWidth="1"/>
    <col min="5890" max="5890" width="9.7109375" style="56" customWidth="1"/>
    <col min="5891" max="5891" width="11" style="56" customWidth="1"/>
    <col min="5892" max="5892" width="3.85546875" style="56" bestFit="1" customWidth="1"/>
    <col min="5893" max="5893" width="8.5703125" style="56" customWidth="1"/>
    <col min="5894" max="5894" width="11.42578125" style="56" bestFit="1" customWidth="1"/>
    <col min="5895" max="5895" width="23.28515625" style="56" customWidth="1"/>
    <col min="5896" max="5896" width="10.7109375" style="56" bestFit="1" customWidth="1"/>
    <col min="5897" max="5897" width="50.85546875" style="56" customWidth="1"/>
    <col min="5898" max="6144" width="9.140625" style="56"/>
    <col min="6145" max="6145" width="3.5703125" style="56" customWidth="1"/>
    <col min="6146" max="6146" width="9.7109375" style="56" customWidth="1"/>
    <col min="6147" max="6147" width="11" style="56" customWidth="1"/>
    <col min="6148" max="6148" width="3.85546875" style="56" bestFit="1" customWidth="1"/>
    <col min="6149" max="6149" width="8.5703125" style="56" customWidth="1"/>
    <col min="6150" max="6150" width="11.42578125" style="56" bestFit="1" customWidth="1"/>
    <col min="6151" max="6151" width="23.28515625" style="56" customWidth="1"/>
    <col min="6152" max="6152" width="10.7109375" style="56" bestFit="1" customWidth="1"/>
    <col min="6153" max="6153" width="50.85546875" style="56" customWidth="1"/>
    <col min="6154" max="6400" width="9.140625" style="56"/>
    <col min="6401" max="6401" width="3.5703125" style="56" customWidth="1"/>
    <col min="6402" max="6402" width="9.7109375" style="56" customWidth="1"/>
    <col min="6403" max="6403" width="11" style="56" customWidth="1"/>
    <col min="6404" max="6404" width="3.85546875" style="56" bestFit="1" customWidth="1"/>
    <col min="6405" max="6405" width="8.5703125" style="56" customWidth="1"/>
    <col min="6406" max="6406" width="11.42578125" style="56" bestFit="1" customWidth="1"/>
    <col min="6407" max="6407" width="23.28515625" style="56" customWidth="1"/>
    <col min="6408" max="6408" width="10.7109375" style="56" bestFit="1" customWidth="1"/>
    <col min="6409" max="6409" width="50.85546875" style="56" customWidth="1"/>
    <col min="6410" max="6656" width="9.140625" style="56"/>
    <col min="6657" max="6657" width="3.5703125" style="56" customWidth="1"/>
    <col min="6658" max="6658" width="9.7109375" style="56" customWidth="1"/>
    <col min="6659" max="6659" width="11" style="56" customWidth="1"/>
    <col min="6660" max="6660" width="3.85546875" style="56" bestFit="1" customWidth="1"/>
    <col min="6661" max="6661" width="8.5703125" style="56" customWidth="1"/>
    <col min="6662" max="6662" width="11.42578125" style="56" bestFit="1" customWidth="1"/>
    <col min="6663" max="6663" width="23.28515625" style="56" customWidth="1"/>
    <col min="6664" max="6664" width="10.7109375" style="56" bestFit="1" customWidth="1"/>
    <col min="6665" max="6665" width="50.85546875" style="56" customWidth="1"/>
    <col min="6666" max="6912" width="9.140625" style="56"/>
    <col min="6913" max="6913" width="3.5703125" style="56" customWidth="1"/>
    <col min="6914" max="6914" width="9.7109375" style="56" customWidth="1"/>
    <col min="6915" max="6915" width="11" style="56" customWidth="1"/>
    <col min="6916" max="6916" width="3.85546875" style="56" bestFit="1" customWidth="1"/>
    <col min="6917" max="6917" width="8.5703125" style="56" customWidth="1"/>
    <col min="6918" max="6918" width="11.42578125" style="56" bestFit="1" customWidth="1"/>
    <col min="6919" max="6919" width="23.28515625" style="56" customWidth="1"/>
    <col min="6920" max="6920" width="10.7109375" style="56" bestFit="1" customWidth="1"/>
    <col min="6921" max="6921" width="50.85546875" style="56" customWidth="1"/>
    <col min="6922" max="7168" width="9.140625" style="56"/>
    <col min="7169" max="7169" width="3.5703125" style="56" customWidth="1"/>
    <col min="7170" max="7170" width="9.7109375" style="56" customWidth="1"/>
    <col min="7171" max="7171" width="11" style="56" customWidth="1"/>
    <col min="7172" max="7172" width="3.85546875" style="56" bestFit="1" customWidth="1"/>
    <col min="7173" max="7173" width="8.5703125" style="56" customWidth="1"/>
    <col min="7174" max="7174" width="11.42578125" style="56" bestFit="1" customWidth="1"/>
    <col min="7175" max="7175" width="23.28515625" style="56" customWidth="1"/>
    <col min="7176" max="7176" width="10.7109375" style="56" bestFit="1" customWidth="1"/>
    <col min="7177" max="7177" width="50.85546875" style="56" customWidth="1"/>
    <col min="7178" max="7424" width="9.140625" style="56"/>
    <col min="7425" max="7425" width="3.5703125" style="56" customWidth="1"/>
    <col min="7426" max="7426" width="9.7109375" style="56" customWidth="1"/>
    <col min="7427" max="7427" width="11" style="56" customWidth="1"/>
    <col min="7428" max="7428" width="3.85546875" style="56" bestFit="1" customWidth="1"/>
    <col min="7429" max="7429" width="8.5703125" style="56" customWidth="1"/>
    <col min="7430" max="7430" width="11.42578125" style="56" bestFit="1" customWidth="1"/>
    <col min="7431" max="7431" width="23.28515625" style="56" customWidth="1"/>
    <col min="7432" max="7432" width="10.7109375" style="56" bestFit="1" customWidth="1"/>
    <col min="7433" max="7433" width="50.85546875" style="56" customWidth="1"/>
    <col min="7434" max="7680" width="9.140625" style="56"/>
    <col min="7681" max="7681" width="3.5703125" style="56" customWidth="1"/>
    <col min="7682" max="7682" width="9.7109375" style="56" customWidth="1"/>
    <col min="7683" max="7683" width="11" style="56" customWidth="1"/>
    <col min="7684" max="7684" width="3.85546875" style="56" bestFit="1" customWidth="1"/>
    <col min="7685" max="7685" width="8.5703125" style="56" customWidth="1"/>
    <col min="7686" max="7686" width="11.42578125" style="56" bestFit="1" customWidth="1"/>
    <col min="7687" max="7687" width="23.28515625" style="56" customWidth="1"/>
    <col min="7688" max="7688" width="10.7109375" style="56" bestFit="1" customWidth="1"/>
    <col min="7689" max="7689" width="50.85546875" style="56" customWidth="1"/>
    <col min="7690" max="7936" width="9.140625" style="56"/>
    <col min="7937" max="7937" width="3.5703125" style="56" customWidth="1"/>
    <col min="7938" max="7938" width="9.7109375" style="56" customWidth="1"/>
    <col min="7939" max="7939" width="11" style="56" customWidth="1"/>
    <col min="7940" max="7940" width="3.85546875" style="56" bestFit="1" customWidth="1"/>
    <col min="7941" max="7941" width="8.5703125" style="56" customWidth="1"/>
    <col min="7942" max="7942" width="11.42578125" style="56" bestFit="1" customWidth="1"/>
    <col min="7943" max="7943" width="23.28515625" style="56" customWidth="1"/>
    <col min="7944" max="7944" width="10.7109375" style="56" bestFit="1" customWidth="1"/>
    <col min="7945" max="7945" width="50.85546875" style="56" customWidth="1"/>
    <col min="7946" max="8192" width="9.140625" style="56"/>
    <col min="8193" max="8193" width="3.5703125" style="56" customWidth="1"/>
    <col min="8194" max="8194" width="9.7109375" style="56" customWidth="1"/>
    <col min="8195" max="8195" width="11" style="56" customWidth="1"/>
    <col min="8196" max="8196" width="3.85546875" style="56" bestFit="1" customWidth="1"/>
    <col min="8197" max="8197" width="8.5703125" style="56" customWidth="1"/>
    <col min="8198" max="8198" width="11.42578125" style="56" bestFit="1" customWidth="1"/>
    <col min="8199" max="8199" width="23.28515625" style="56" customWidth="1"/>
    <col min="8200" max="8200" width="10.7109375" style="56" bestFit="1" customWidth="1"/>
    <col min="8201" max="8201" width="50.85546875" style="56" customWidth="1"/>
    <col min="8202" max="8448" width="9.140625" style="56"/>
    <col min="8449" max="8449" width="3.5703125" style="56" customWidth="1"/>
    <col min="8450" max="8450" width="9.7109375" style="56" customWidth="1"/>
    <col min="8451" max="8451" width="11" style="56" customWidth="1"/>
    <col min="8452" max="8452" width="3.85546875" style="56" bestFit="1" customWidth="1"/>
    <col min="8453" max="8453" width="8.5703125" style="56" customWidth="1"/>
    <col min="8454" max="8454" width="11.42578125" style="56" bestFit="1" customWidth="1"/>
    <col min="8455" max="8455" width="23.28515625" style="56" customWidth="1"/>
    <col min="8456" max="8456" width="10.7109375" style="56" bestFit="1" customWidth="1"/>
    <col min="8457" max="8457" width="50.85546875" style="56" customWidth="1"/>
    <col min="8458" max="8704" width="9.140625" style="56"/>
    <col min="8705" max="8705" width="3.5703125" style="56" customWidth="1"/>
    <col min="8706" max="8706" width="9.7109375" style="56" customWidth="1"/>
    <col min="8707" max="8707" width="11" style="56" customWidth="1"/>
    <col min="8708" max="8708" width="3.85546875" style="56" bestFit="1" customWidth="1"/>
    <col min="8709" max="8709" width="8.5703125" style="56" customWidth="1"/>
    <col min="8710" max="8710" width="11.42578125" style="56" bestFit="1" customWidth="1"/>
    <col min="8711" max="8711" width="23.28515625" style="56" customWidth="1"/>
    <col min="8712" max="8712" width="10.7109375" style="56" bestFit="1" customWidth="1"/>
    <col min="8713" max="8713" width="50.85546875" style="56" customWidth="1"/>
    <col min="8714" max="8960" width="9.140625" style="56"/>
    <col min="8961" max="8961" width="3.5703125" style="56" customWidth="1"/>
    <col min="8962" max="8962" width="9.7109375" style="56" customWidth="1"/>
    <col min="8963" max="8963" width="11" style="56" customWidth="1"/>
    <col min="8964" max="8964" width="3.85546875" style="56" bestFit="1" customWidth="1"/>
    <col min="8965" max="8965" width="8.5703125" style="56" customWidth="1"/>
    <col min="8966" max="8966" width="11.42578125" style="56" bestFit="1" customWidth="1"/>
    <col min="8967" max="8967" width="23.28515625" style="56" customWidth="1"/>
    <col min="8968" max="8968" width="10.7109375" style="56" bestFit="1" customWidth="1"/>
    <col min="8969" max="8969" width="50.85546875" style="56" customWidth="1"/>
    <col min="8970" max="9216" width="9.140625" style="56"/>
    <col min="9217" max="9217" width="3.5703125" style="56" customWidth="1"/>
    <col min="9218" max="9218" width="9.7109375" style="56" customWidth="1"/>
    <col min="9219" max="9219" width="11" style="56" customWidth="1"/>
    <col min="9220" max="9220" width="3.85546875" style="56" bestFit="1" customWidth="1"/>
    <col min="9221" max="9221" width="8.5703125" style="56" customWidth="1"/>
    <col min="9222" max="9222" width="11.42578125" style="56" bestFit="1" customWidth="1"/>
    <col min="9223" max="9223" width="23.28515625" style="56" customWidth="1"/>
    <col min="9224" max="9224" width="10.7109375" style="56" bestFit="1" customWidth="1"/>
    <col min="9225" max="9225" width="50.85546875" style="56" customWidth="1"/>
    <col min="9226" max="9472" width="9.140625" style="56"/>
    <col min="9473" max="9473" width="3.5703125" style="56" customWidth="1"/>
    <col min="9474" max="9474" width="9.7109375" style="56" customWidth="1"/>
    <col min="9475" max="9475" width="11" style="56" customWidth="1"/>
    <col min="9476" max="9476" width="3.85546875" style="56" bestFit="1" customWidth="1"/>
    <col min="9477" max="9477" width="8.5703125" style="56" customWidth="1"/>
    <col min="9478" max="9478" width="11.42578125" style="56" bestFit="1" customWidth="1"/>
    <col min="9479" max="9479" width="23.28515625" style="56" customWidth="1"/>
    <col min="9480" max="9480" width="10.7109375" style="56" bestFit="1" customWidth="1"/>
    <col min="9481" max="9481" width="50.85546875" style="56" customWidth="1"/>
    <col min="9482" max="9728" width="9.140625" style="56"/>
    <col min="9729" max="9729" width="3.5703125" style="56" customWidth="1"/>
    <col min="9730" max="9730" width="9.7109375" style="56" customWidth="1"/>
    <col min="9731" max="9731" width="11" style="56" customWidth="1"/>
    <col min="9732" max="9732" width="3.85546875" style="56" bestFit="1" customWidth="1"/>
    <col min="9733" max="9733" width="8.5703125" style="56" customWidth="1"/>
    <col min="9734" max="9734" width="11.42578125" style="56" bestFit="1" customWidth="1"/>
    <col min="9735" max="9735" width="23.28515625" style="56" customWidth="1"/>
    <col min="9736" max="9736" width="10.7109375" style="56" bestFit="1" customWidth="1"/>
    <col min="9737" max="9737" width="50.85546875" style="56" customWidth="1"/>
    <col min="9738" max="9984" width="9.140625" style="56"/>
    <col min="9985" max="9985" width="3.5703125" style="56" customWidth="1"/>
    <col min="9986" max="9986" width="9.7109375" style="56" customWidth="1"/>
    <col min="9987" max="9987" width="11" style="56" customWidth="1"/>
    <col min="9988" max="9988" width="3.85546875" style="56" bestFit="1" customWidth="1"/>
    <col min="9989" max="9989" width="8.5703125" style="56" customWidth="1"/>
    <col min="9990" max="9990" width="11.42578125" style="56" bestFit="1" customWidth="1"/>
    <col min="9991" max="9991" width="23.28515625" style="56" customWidth="1"/>
    <col min="9992" max="9992" width="10.7109375" style="56" bestFit="1" customWidth="1"/>
    <col min="9993" max="9993" width="50.85546875" style="56" customWidth="1"/>
    <col min="9994" max="10240" width="9.140625" style="56"/>
    <col min="10241" max="10241" width="3.5703125" style="56" customWidth="1"/>
    <col min="10242" max="10242" width="9.7109375" style="56" customWidth="1"/>
    <col min="10243" max="10243" width="11" style="56" customWidth="1"/>
    <col min="10244" max="10244" width="3.85546875" style="56" bestFit="1" customWidth="1"/>
    <col min="10245" max="10245" width="8.5703125" style="56" customWidth="1"/>
    <col min="10246" max="10246" width="11.42578125" style="56" bestFit="1" customWidth="1"/>
    <col min="10247" max="10247" width="23.28515625" style="56" customWidth="1"/>
    <col min="10248" max="10248" width="10.7109375" style="56" bestFit="1" customWidth="1"/>
    <col min="10249" max="10249" width="50.85546875" style="56" customWidth="1"/>
    <col min="10250" max="10496" width="9.140625" style="56"/>
    <col min="10497" max="10497" width="3.5703125" style="56" customWidth="1"/>
    <col min="10498" max="10498" width="9.7109375" style="56" customWidth="1"/>
    <col min="10499" max="10499" width="11" style="56" customWidth="1"/>
    <col min="10500" max="10500" width="3.85546875" style="56" bestFit="1" customWidth="1"/>
    <col min="10501" max="10501" width="8.5703125" style="56" customWidth="1"/>
    <col min="10502" max="10502" width="11.42578125" style="56" bestFit="1" customWidth="1"/>
    <col min="10503" max="10503" width="23.28515625" style="56" customWidth="1"/>
    <col min="10504" max="10504" width="10.7109375" style="56" bestFit="1" customWidth="1"/>
    <col min="10505" max="10505" width="50.85546875" style="56" customWidth="1"/>
    <col min="10506" max="10752" width="9.140625" style="56"/>
    <col min="10753" max="10753" width="3.5703125" style="56" customWidth="1"/>
    <col min="10754" max="10754" width="9.7109375" style="56" customWidth="1"/>
    <col min="10755" max="10755" width="11" style="56" customWidth="1"/>
    <col min="10756" max="10756" width="3.85546875" style="56" bestFit="1" customWidth="1"/>
    <col min="10757" max="10757" width="8.5703125" style="56" customWidth="1"/>
    <col min="10758" max="10758" width="11.42578125" style="56" bestFit="1" customWidth="1"/>
    <col min="10759" max="10759" width="23.28515625" style="56" customWidth="1"/>
    <col min="10760" max="10760" width="10.7109375" style="56" bestFit="1" customWidth="1"/>
    <col min="10761" max="10761" width="50.85546875" style="56" customWidth="1"/>
    <col min="10762" max="11008" width="9.140625" style="56"/>
    <col min="11009" max="11009" width="3.5703125" style="56" customWidth="1"/>
    <col min="11010" max="11010" width="9.7109375" style="56" customWidth="1"/>
    <col min="11011" max="11011" width="11" style="56" customWidth="1"/>
    <col min="11012" max="11012" width="3.85546875" style="56" bestFit="1" customWidth="1"/>
    <col min="11013" max="11013" width="8.5703125" style="56" customWidth="1"/>
    <col min="11014" max="11014" width="11.42578125" style="56" bestFit="1" customWidth="1"/>
    <col min="11015" max="11015" width="23.28515625" style="56" customWidth="1"/>
    <col min="11016" max="11016" width="10.7109375" style="56" bestFit="1" customWidth="1"/>
    <col min="11017" max="11017" width="50.85546875" style="56" customWidth="1"/>
    <col min="11018" max="11264" width="9.140625" style="56"/>
    <col min="11265" max="11265" width="3.5703125" style="56" customWidth="1"/>
    <col min="11266" max="11266" width="9.7109375" style="56" customWidth="1"/>
    <col min="11267" max="11267" width="11" style="56" customWidth="1"/>
    <col min="11268" max="11268" width="3.85546875" style="56" bestFit="1" customWidth="1"/>
    <col min="11269" max="11269" width="8.5703125" style="56" customWidth="1"/>
    <col min="11270" max="11270" width="11.42578125" style="56" bestFit="1" customWidth="1"/>
    <col min="11271" max="11271" width="23.28515625" style="56" customWidth="1"/>
    <col min="11272" max="11272" width="10.7109375" style="56" bestFit="1" customWidth="1"/>
    <col min="11273" max="11273" width="50.85546875" style="56" customWidth="1"/>
    <col min="11274" max="11520" width="9.140625" style="56"/>
    <col min="11521" max="11521" width="3.5703125" style="56" customWidth="1"/>
    <col min="11522" max="11522" width="9.7109375" style="56" customWidth="1"/>
    <col min="11523" max="11523" width="11" style="56" customWidth="1"/>
    <col min="11524" max="11524" width="3.85546875" style="56" bestFit="1" customWidth="1"/>
    <col min="11525" max="11525" width="8.5703125" style="56" customWidth="1"/>
    <col min="11526" max="11526" width="11.42578125" style="56" bestFit="1" customWidth="1"/>
    <col min="11527" max="11527" width="23.28515625" style="56" customWidth="1"/>
    <col min="11528" max="11528" width="10.7109375" style="56" bestFit="1" customWidth="1"/>
    <col min="11529" max="11529" width="50.85546875" style="56" customWidth="1"/>
    <col min="11530" max="11776" width="9.140625" style="56"/>
    <col min="11777" max="11777" width="3.5703125" style="56" customWidth="1"/>
    <col min="11778" max="11778" width="9.7109375" style="56" customWidth="1"/>
    <col min="11779" max="11779" width="11" style="56" customWidth="1"/>
    <col min="11780" max="11780" width="3.85546875" style="56" bestFit="1" customWidth="1"/>
    <col min="11781" max="11781" width="8.5703125" style="56" customWidth="1"/>
    <col min="11782" max="11782" width="11.42578125" style="56" bestFit="1" customWidth="1"/>
    <col min="11783" max="11783" width="23.28515625" style="56" customWidth="1"/>
    <col min="11784" max="11784" width="10.7109375" style="56" bestFit="1" customWidth="1"/>
    <col min="11785" max="11785" width="50.85546875" style="56" customWidth="1"/>
    <col min="11786" max="12032" width="9.140625" style="56"/>
    <col min="12033" max="12033" width="3.5703125" style="56" customWidth="1"/>
    <col min="12034" max="12034" width="9.7109375" style="56" customWidth="1"/>
    <col min="12035" max="12035" width="11" style="56" customWidth="1"/>
    <col min="12036" max="12036" width="3.85546875" style="56" bestFit="1" customWidth="1"/>
    <col min="12037" max="12037" width="8.5703125" style="56" customWidth="1"/>
    <col min="12038" max="12038" width="11.42578125" style="56" bestFit="1" customWidth="1"/>
    <col min="12039" max="12039" width="23.28515625" style="56" customWidth="1"/>
    <col min="12040" max="12040" width="10.7109375" style="56" bestFit="1" customWidth="1"/>
    <col min="12041" max="12041" width="50.85546875" style="56" customWidth="1"/>
    <col min="12042" max="12288" width="9.140625" style="56"/>
    <col min="12289" max="12289" width="3.5703125" style="56" customWidth="1"/>
    <col min="12290" max="12290" width="9.7109375" style="56" customWidth="1"/>
    <col min="12291" max="12291" width="11" style="56" customWidth="1"/>
    <col min="12292" max="12292" width="3.85546875" style="56" bestFit="1" customWidth="1"/>
    <col min="12293" max="12293" width="8.5703125" style="56" customWidth="1"/>
    <col min="12294" max="12294" width="11.42578125" style="56" bestFit="1" customWidth="1"/>
    <col min="12295" max="12295" width="23.28515625" style="56" customWidth="1"/>
    <col min="12296" max="12296" width="10.7109375" style="56" bestFit="1" customWidth="1"/>
    <col min="12297" max="12297" width="50.85546875" style="56" customWidth="1"/>
    <col min="12298" max="12544" width="9.140625" style="56"/>
    <col min="12545" max="12545" width="3.5703125" style="56" customWidth="1"/>
    <col min="12546" max="12546" width="9.7109375" style="56" customWidth="1"/>
    <col min="12547" max="12547" width="11" style="56" customWidth="1"/>
    <col min="12548" max="12548" width="3.85546875" style="56" bestFit="1" customWidth="1"/>
    <col min="12549" max="12549" width="8.5703125" style="56" customWidth="1"/>
    <col min="12550" max="12550" width="11.42578125" style="56" bestFit="1" customWidth="1"/>
    <col min="12551" max="12551" width="23.28515625" style="56" customWidth="1"/>
    <col min="12552" max="12552" width="10.7109375" style="56" bestFit="1" customWidth="1"/>
    <col min="12553" max="12553" width="50.85546875" style="56" customWidth="1"/>
    <col min="12554" max="12800" width="9.140625" style="56"/>
    <col min="12801" max="12801" width="3.5703125" style="56" customWidth="1"/>
    <col min="12802" max="12802" width="9.7109375" style="56" customWidth="1"/>
    <col min="12803" max="12803" width="11" style="56" customWidth="1"/>
    <col min="12804" max="12804" width="3.85546875" style="56" bestFit="1" customWidth="1"/>
    <col min="12805" max="12805" width="8.5703125" style="56" customWidth="1"/>
    <col min="12806" max="12806" width="11.42578125" style="56" bestFit="1" customWidth="1"/>
    <col min="12807" max="12807" width="23.28515625" style="56" customWidth="1"/>
    <col min="12808" max="12808" width="10.7109375" style="56" bestFit="1" customWidth="1"/>
    <col min="12809" max="12809" width="50.85546875" style="56" customWidth="1"/>
    <col min="12810" max="13056" width="9.140625" style="56"/>
    <col min="13057" max="13057" width="3.5703125" style="56" customWidth="1"/>
    <col min="13058" max="13058" width="9.7109375" style="56" customWidth="1"/>
    <col min="13059" max="13059" width="11" style="56" customWidth="1"/>
    <col min="13060" max="13060" width="3.85546875" style="56" bestFit="1" customWidth="1"/>
    <col min="13061" max="13061" width="8.5703125" style="56" customWidth="1"/>
    <col min="13062" max="13062" width="11.42578125" style="56" bestFit="1" customWidth="1"/>
    <col min="13063" max="13063" width="23.28515625" style="56" customWidth="1"/>
    <col min="13064" max="13064" width="10.7109375" style="56" bestFit="1" customWidth="1"/>
    <col min="13065" max="13065" width="50.85546875" style="56" customWidth="1"/>
    <col min="13066" max="13312" width="9.140625" style="56"/>
    <col min="13313" max="13313" width="3.5703125" style="56" customWidth="1"/>
    <col min="13314" max="13314" width="9.7109375" style="56" customWidth="1"/>
    <col min="13315" max="13315" width="11" style="56" customWidth="1"/>
    <col min="13316" max="13316" width="3.85546875" style="56" bestFit="1" customWidth="1"/>
    <col min="13317" max="13317" width="8.5703125" style="56" customWidth="1"/>
    <col min="13318" max="13318" width="11.42578125" style="56" bestFit="1" customWidth="1"/>
    <col min="13319" max="13319" width="23.28515625" style="56" customWidth="1"/>
    <col min="13320" max="13320" width="10.7109375" style="56" bestFit="1" customWidth="1"/>
    <col min="13321" max="13321" width="50.85546875" style="56" customWidth="1"/>
    <col min="13322" max="13568" width="9.140625" style="56"/>
    <col min="13569" max="13569" width="3.5703125" style="56" customWidth="1"/>
    <col min="13570" max="13570" width="9.7109375" style="56" customWidth="1"/>
    <col min="13571" max="13571" width="11" style="56" customWidth="1"/>
    <col min="13572" max="13572" width="3.85546875" style="56" bestFit="1" customWidth="1"/>
    <col min="13573" max="13573" width="8.5703125" style="56" customWidth="1"/>
    <col min="13574" max="13574" width="11.42578125" style="56" bestFit="1" customWidth="1"/>
    <col min="13575" max="13575" width="23.28515625" style="56" customWidth="1"/>
    <col min="13576" max="13576" width="10.7109375" style="56" bestFit="1" customWidth="1"/>
    <col min="13577" max="13577" width="50.85546875" style="56" customWidth="1"/>
    <col min="13578" max="13824" width="9.140625" style="56"/>
    <col min="13825" max="13825" width="3.5703125" style="56" customWidth="1"/>
    <col min="13826" max="13826" width="9.7109375" style="56" customWidth="1"/>
    <col min="13827" max="13827" width="11" style="56" customWidth="1"/>
    <col min="13828" max="13828" width="3.85546875" style="56" bestFit="1" customWidth="1"/>
    <col min="13829" max="13829" width="8.5703125" style="56" customWidth="1"/>
    <col min="13830" max="13830" width="11.42578125" style="56" bestFit="1" customWidth="1"/>
    <col min="13831" max="13831" width="23.28515625" style="56" customWidth="1"/>
    <col min="13832" max="13832" width="10.7109375" style="56" bestFit="1" customWidth="1"/>
    <col min="13833" max="13833" width="50.85546875" style="56" customWidth="1"/>
    <col min="13834" max="14080" width="9.140625" style="56"/>
    <col min="14081" max="14081" width="3.5703125" style="56" customWidth="1"/>
    <col min="14082" max="14082" width="9.7109375" style="56" customWidth="1"/>
    <col min="14083" max="14083" width="11" style="56" customWidth="1"/>
    <col min="14084" max="14084" width="3.85546875" style="56" bestFit="1" customWidth="1"/>
    <col min="14085" max="14085" width="8.5703125" style="56" customWidth="1"/>
    <col min="14086" max="14086" width="11.42578125" style="56" bestFit="1" customWidth="1"/>
    <col min="14087" max="14087" width="23.28515625" style="56" customWidth="1"/>
    <col min="14088" max="14088" width="10.7109375" style="56" bestFit="1" customWidth="1"/>
    <col min="14089" max="14089" width="50.85546875" style="56" customWidth="1"/>
    <col min="14090" max="14336" width="9.140625" style="56"/>
    <col min="14337" max="14337" width="3.5703125" style="56" customWidth="1"/>
    <col min="14338" max="14338" width="9.7109375" style="56" customWidth="1"/>
    <col min="14339" max="14339" width="11" style="56" customWidth="1"/>
    <col min="14340" max="14340" width="3.85546875" style="56" bestFit="1" customWidth="1"/>
    <col min="14341" max="14341" width="8.5703125" style="56" customWidth="1"/>
    <col min="14342" max="14342" width="11.42578125" style="56" bestFit="1" customWidth="1"/>
    <col min="14343" max="14343" width="23.28515625" style="56" customWidth="1"/>
    <col min="14344" max="14344" width="10.7109375" style="56" bestFit="1" customWidth="1"/>
    <col min="14345" max="14345" width="50.85546875" style="56" customWidth="1"/>
    <col min="14346" max="14592" width="9.140625" style="56"/>
    <col min="14593" max="14593" width="3.5703125" style="56" customWidth="1"/>
    <col min="14594" max="14594" width="9.7109375" style="56" customWidth="1"/>
    <col min="14595" max="14595" width="11" style="56" customWidth="1"/>
    <col min="14596" max="14596" width="3.85546875" style="56" bestFit="1" customWidth="1"/>
    <col min="14597" max="14597" width="8.5703125" style="56" customWidth="1"/>
    <col min="14598" max="14598" width="11.42578125" style="56" bestFit="1" customWidth="1"/>
    <col min="14599" max="14599" width="23.28515625" style="56" customWidth="1"/>
    <col min="14600" max="14600" width="10.7109375" style="56" bestFit="1" customWidth="1"/>
    <col min="14601" max="14601" width="50.85546875" style="56" customWidth="1"/>
    <col min="14602" max="14848" width="9.140625" style="56"/>
    <col min="14849" max="14849" width="3.5703125" style="56" customWidth="1"/>
    <col min="14850" max="14850" width="9.7109375" style="56" customWidth="1"/>
    <col min="14851" max="14851" width="11" style="56" customWidth="1"/>
    <col min="14852" max="14852" width="3.85546875" style="56" bestFit="1" customWidth="1"/>
    <col min="14853" max="14853" width="8.5703125" style="56" customWidth="1"/>
    <col min="14854" max="14854" width="11.42578125" style="56" bestFit="1" customWidth="1"/>
    <col min="14855" max="14855" width="23.28515625" style="56" customWidth="1"/>
    <col min="14856" max="14856" width="10.7109375" style="56" bestFit="1" customWidth="1"/>
    <col min="14857" max="14857" width="50.85546875" style="56" customWidth="1"/>
    <col min="14858" max="15104" width="9.140625" style="56"/>
    <col min="15105" max="15105" width="3.5703125" style="56" customWidth="1"/>
    <col min="15106" max="15106" width="9.7109375" style="56" customWidth="1"/>
    <col min="15107" max="15107" width="11" style="56" customWidth="1"/>
    <col min="15108" max="15108" width="3.85546875" style="56" bestFit="1" customWidth="1"/>
    <col min="15109" max="15109" width="8.5703125" style="56" customWidth="1"/>
    <col min="15110" max="15110" width="11.42578125" style="56" bestFit="1" customWidth="1"/>
    <col min="15111" max="15111" width="23.28515625" style="56" customWidth="1"/>
    <col min="15112" max="15112" width="10.7109375" style="56" bestFit="1" customWidth="1"/>
    <col min="15113" max="15113" width="50.85546875" style="56" customWidth="1"/>
    <col min="15114" max="15360" width="9.140625" style="56"/>
    <col min="15361" max="15361" width="3.5703125" style="56" customWidth="1"/>
    <col min="15362" max="15362" width="9.7109375" style="56" customWidth="1"/>
    <col min="15363" max="15363" width="11" style="56" customWidth="1"/>
    <col min="15364" max="15364" width="3.85546875" style="56" bestFit="1" customWidth="1"/>
    <col min="15365" max="15365" width="8.5703125" style="56" customWidth="1"/>
    <col min="15366" max="15366" width="11.42578125" style="56" bestFit="1" customWidth="1"/>
    <col min="15367" max="15367" width="23.28515625" style="56" customWidth="1"/>
    <col min="15368" max="15368" width="10.7109375" style="56" bestFit="1" customWidth="1"/>
    <col min="15369" max="15369" width="50.85546875" style="56" customWidth="1"/>
    <col min="15370" max="15616" width="9.140625" style="56"/>
    <col min="15617" max="15617" width="3.5703125" style="56" customWidth="1"/>
    <col min="15618" max="15618" width="9.7109375" style="56" customWidth="1"/>
    <col min="15619" max="15619" width="11" style="56" customWidth="1"/>
    <col min="15620" max="15620" width="3.85546875" style="56" bestFit="1" customWidth="1"/>
    <col min="15621" max="15621" width="8.5703125" style="56" customWidth="1"/>
    <col min="15622" max="15622" width="11.42578125" style="56" bestFit="1" customWidth="1"/>
    <col min="15623" max="15623" width="23.28515625" style="56" customWidth="1"/>
    <col min="15624" max="15624" width="10.7109375" style="56" bestFit="1" customWidth="1"/>
    <col min="15625" max="15625" width="50.85546875" style="56" customWidth="1"/>
    <col min="15626" max="15872" width="9.140625" style="56"/>
    <col min="15873" max="15873" width="3.5703125" style="56" customWidth="1"/>
    <col min="15874" max="15874" width="9.7109375" style="56" customWidth="1"/>
    <col min="15875" max="15875" width="11" style="56" customWidth="1"/>
    <col min="15876" max="15876" width="3.85546875" style="56" bestFit="1" customWidth="1"/>
    <col min="15877" max="15877" width="8.5703125" style="56" customWidth="1"/>
    <col min="15878" max="15878" width="11.42578125" style="56" bestFit="1" customWidth="1"/>
    <col min="15879" max="15879" width="23.28515625" style="56" customWidth="1"/>
    <col min="15880" max="15880" width="10.7109375" style="56" bestFit="1" customWidth="1"/>
    <col min="15881" max="15881" width="50.85546875" style="56" customWidth="1"/>
    <col min="15882" max="16128" width="9.140625" style="56"/>
    <col min="16129" max="16129" width="3.5703125" style="56" customWidth="1"/>
    <col min="16130" max="16130" width="9.7109375" style="56" customWidth="1"/>
    <col min="16131" max="16131" width="11" style="56" customWidth="1"/>
    <col min="16132" max="16132" width="3.85546875" style="56" bestFit="1" customWidth="1"/>
    <col min="16133" max="16133" width="8.5703125" style="56" customWidth="1"/>
    <col min="16134" max="16134" width="11.42578125" style="56" bestFit="1" customWidth="1"/>
    <col min="16135" max="16135" width="23.28515625" style="56" customWidth="1"/>
    <col min="16136" max="16136" width="10.7109375" style="56" bestFit="1" customWidth="1"/>
    <col min="16137" max="16137" width="50.85546875" style="56" customWidth="1"/>
    <col min="16138" max="16384" width="9.140625" style="56"/>
  </cols>
  <sheetData>
    <row r="1" spans="1:10" s="17" customFormat="1">
      <c r="A1" s="366" t="s">
        <v>232</v>
      </c>
      <c r="B1" s="366"/>
      <c r="C1" s="366"/>
      <c r="D1" s="366"/>
      <c r="E1" s="366"/>
      <c r="F1" s="366"/>
      <c r="G1" s="366"/>
      <c r="H1" s="366"/>
      <c r="I1" s="366"/>
      <c r="J1" s="366"/>
    </row>
    <row r="2" spans="1:10" s="17" customFormat="1">
      <c r="A2" s="366" t="s">
        <v>233</v>
      </c>
      <c r="B2" s="366"/>
      <c r="C2" s="366"/>
      <c r="D2" s="366"/>
      <c r="E2" s="366"/>
      <c r="F2" s="366"/>
      <c r="G2" s="366"/>
      <c r="H2" s="366"/>
      <c r="I2" s="366"/>
      <c r="J2" s="366"/>
    </row>
    <row r="3" spans="1:10" s="17" customFormat="1">
      <c r="A3" s="18" t="s">
        <v>154</v>
      </c>
      <c r="C3" s="19"/>
      <c r="D3" s="19"/>
      <c r="E3" s="19"/>
      <c r="F3" s="20"/>
      <c r="G3" s="21"/>
      <c r="H3" s="20"/>
      <c r="I3" s="22"/>
    </row>
    <row r="4" spans="1:10" s="28" customFormat="1">
      <c r="A4" s="23" t="s">
        <v>129</v>
      </c>
      <c r="B4" s="24" t="s">
        <v>156</v>
      </c>
      <c r="C4" s="25" t="s">
        <v>157</v>
      </c>
      <c r="D4" s="26" t="s">
        <v>158</v>
      </c>
      <c r="E4" s="26" t="s">
        <v>159</v>
      </c>
      <c r="F4" s="26" t="s">
        <v>160</v>
      </c>
      <c r="G4" s="26" t="s">
        <v>2</v>
      </c>
      <c r="H4" s="23" t="s">
        <v>161</v>
      </c>
      <c r="I4" s="27" t="s">
        <v>162</v>
      </c>
      <c r="J4" s="26" t="s">
        <v>20</v>
      </c>
    </row>
    <row r="5" spans="1:10" s="35" customFormat="1">
      <c r="A5" s="29" t="s">
        <v>308</v>
      </c>
      <c r="B5" s="30"/>
      <c r="C5" s="31"/>
      <c r="D5" s="31"/>
      <c r="E5" s="31"/>
      <c r="F5" s="31"/>
      <c r="G5" s="32"/>
      <c r="H5" s="31"/>
      <c r="I5" s="33"/>
      <c r="J5" s="34"/>
    </row>
    <row r="6" spans="1:10" s="35" customFormat="1" ht="37.5">
      <c r="A6" s="50">
        <v>1</v>
      </c>
      <c r="B6" s="51" t="s">
        <v>171</v>
      </c>
      <c r="C6" s="52" t="s">
        <v>172</v>
      </c>
      <c r="D6" s="50">
        <v>48</v>
      </c>
      <c r="E6" s="50" t="s">
        <v>173</v>
      </c>
      <c r="F6" s="50" t="s">
        <v>174</v>
      </c>
      <c r="G6" s="53" t="s">
        <v>175</v>
      </c>
      <c r="H6" s="50" t="s">
        <v>176</v>
      </c>
      <c r="I6" s="54" t="s">
        <v>177</v>
      </c>
      <c r="J6" s="55" t="s">
        <v>177</v>
      </c>
    </row>
    <row r="7" spans="1:10" s="35" customFormat="1" ht="37.5">
      <c r="A7" s="36">
        <v>2</v>
      </c>
      <c r="B7" s="37" t="s">
        <v>163</v>
      </c>
      <c r="C7" s="38" t="s">
        <v>164</v>
      </c>
      <c r="D7" s="36" t="s">
        <v>165</v>
      </c>
      <c r="E7" s="36" t="s">
        <v>166</v>
      </c>
      <c r="F7" s="36" t="s">
        <v>165</v>
      </c>
      <c r="G7" s="39" t="s">
        <v>167</v>
      </c>
      <c r="H7" s="36" t="s">
        <v>168</v>
      </c>
      <c r="I7" s="40" t="s">
        <v>169</v>
      </c>
      <c r="J7" s="93"/>
    </row>
    <row r="8" spans="1:10">
      <c r="A8" s="18" t="s">
        <v>234</v>
      </c>
      <c r="C8" s="74"/>
      <c r="D8" s="75"/>
      <c r="E8" s="74"/>
      <c r="F8" s="75"/>
      <c r="G8" s="76"/>
      <c r="H8" s="75"/>
      <c r="I8" s="77"/>
      <c r="J8" s="78"/>
    </row>
    <row r="9" spans="1:10" s="35" customFormat="1">
      <c r="A9" s="43" t="s">
        <v>513</v>
      </c>
      <c r="B9" s="44"/>
      <c r="C9" s="45"/>
      <c r="D9" s="46"/>
      <c r="E9" s="47"/>
      <c r="F9" s="46"/>
      <c r="G9" s="48"/>
      <c r="H9" s="49"/>
      <c r="I9" s="33"/>
      <c r="J9" s="34"/>
    </row>
    <row r="10" spans="1:10" s="28" customFormat="1">
      <c r="A10" s="23" t="s">
        <v>129</v>
      </c>
      <c r="B10" s="24" t="s">
        <v>156</v>
      </c>
      <c r="C10" s="25" t="s">
        <v>157</v>
      </c>
      <c r="D10" s="26" t="s">
        <v>158</v>
      </c>
      <c r="E10" s="26" t="s">
        <v>159</v>
      </c>
      <c r="F10" s="26" t="s">
        <v>160</v>
      </c>
      <c r="G10" s="26" t="s">
        <v>2</v>
      </c>
      <c r="H10" s="23" t="s">
        <v>161</v>
      </c>
      <c r="I10" s="27" t="s">
        <v>162</v>
      </c>
      <c r="J10" s="26" t="s">
        <v>20</v>
      </c>
    </row>
    <row r="11" spans="1:10" ht="37.5">
      <c r="A11" s="50">
        <v>1</v>
      </c>
      <c r="B11" s="51" t="s">
        <v>171</v>
      </c>
      <c r="C11" s="52" t="s">
        <v>172</v>
      </c>
      <c r="D11" s="50">
        <v>48</v>
      </c>
      <c r="E11" s="50" t="s">
        <v>173</v>
      </c>
      <c r="F11" s="50" t="s">
        <v>174</v>
      </c>
      <c r="G11" s="53" t="s">
        <v>175</v>
      </c>
      <c r="H11" s="50" t="s">
        <v>176</v>
      </c>
      <c r="I11" s="54" t="s">
        <v>177</v>
      </c>
      <c r="J11" s="55" t="s">
        <v>177</v>
      </c>
    </row>
    <row r="12" spans="1:10" s="63" customFormat="1" ht="93.75">
      <c r="A12" s="57">
        <v>2</v>
      </c>
      <c r="B12" s="58" t="s">
        <v>178</v>
      </c>
      <c r="C12" s="59" t="s">
        <v>179</v>
      </c>
      <c r="D12" s="57">
        <v>84</v>
      </c>
      <c r="E12" s="57" t="s">
        <v>173</v>
      </c>
      <c r="F12" s="278" t="s">
        <v>180</v>
      </c>
      <c r="G12" s="60" t="s">
        <v>181</v>
      </c>
      <c r="H12" s="61" t="s">
        <v>182</v>
      </c>
      <c r="I12" s="62" t="s">
        <v>183</v>
      </c>
      <c r="J12" s="211" t="s">
        <v>184</v>
      </c>
    </row>
    <row r="13" spans="1:10" ht="56.25">
      <c r="A13" s="65">
        <v>4</v>
      </c>
      <c r="B13" s="66" t="s">
        <v>186</v>
      </c>
      <c r="C13" s="67" t="s">
        <v>187</v>
      </c>
      <c r="D13" s="57">
        <v>68</v>
      </c>
      <c r="E13" s="57" t="s">
        <v>185</v>
      </c>
      <c r="F13" s="57" t="s">
        <v>188</v>
      </c>
      <c r="G13" s="68" t="s">
        <v>189</v>
      </c>
      <c r="H13" s="57" t="s">
        <v>190</v>
      </c>
      <c r="I13" s="68" t="s">
        <v>191</v>
      </c>
      <c r="J13" s="69"/>
    </row>
    <row r="14" spans="1:10" s="73" customFormat="1" ht="56.25">
      <c r="A14" s="64">
        <v>5</v>
      </c>
      <c r="B14" s="70" t="s">
        <v>192</v>
      </c>
      <c r="C14" s="71" t="s">
        <v>193</v>
      </c>
      <c r="D14" s="64">
        <v>65</v>
      </c>
      <c r="E14" s="64" t="s">
        <v>173</v>
      </c>
      <c r="F14" s="277" t="s">
        <v>194</v>
      </c>
      <c r="G14" s="72" t="s">
        <v>195</v>
      </c>
      <c r="H14" s="64" t="s">
        <v>196</v>
      </c>
      <c r="I14" s="68" t="s">
        <v>197</v>
      </c>
      <c r="J14" s="69"/>
    </row>
    <row r="15" spans="1:10" s="73" customFormat="1" ht="75">
      <c r="A15" s="64">
        <v>7</v>
      </c>
      <c r="B15" s="95" t="s">
        <v>198</v>
      </c>
      <c r="C15" s="96" t="s">
        <v>199</v>
      </c>
      <c r="D15" s="97">
        <v>60</v>
      </c>
      <c r="E15" s="64" t="s">
        <v>200</v>
      </c>
      <c r="F15" s="97" t="s">
        <v>201</v>
      </c>
      <c r="G15" s="72" t="s">
        <v>202</v>
      </c>
      <c r="H15" s="64" t="s">
        <v>203</v>
      </c>
      <c r="I15" s="98" t="s">
        <v>204</v>
      </c>
      <c r="J15" s="99"/>
    </row>
    <row r="16" spans="1:10" s="73" customFormat="1">
      <c r="A16" s="87">
        <v>8</v>
      </c>
      <c r="B16" s="257" t="s">
        <v>512</v>
      </c>
      <c r="C16" s="258"/>
      <c r="D16" s="259"/>
      <c r="E16" s="87"/>
      <c r="F16" s="259"/>
      <c r="G16" s="260"/>
      <c r="H16" s="87"/>
      <c r="I16" s="261"/>
      <c r="J16" s="69"/>
    </row>
    <row r="17" spans="1:11" s="73" customFormat="1">
      <c r="A17" s="87">
        <v>9</v>
      </c>
      <c r="B17" s="257" t="s">
        <v>510</v>
      </c>
      <c r="C17" s="258"/>
      <c r="D17" s="259"/>
      <c r="E17" s="87" t="s">
        <v>511</v>
      </c>
      <c r="F17" s="259"/>
      <c r="G17" s="260"/>
      <c r="H17" s="87"/>
      <c r="I17" s="261"/>
      <c r="J17" s="69"/>
    </row>
    <row r="18" spans="1:11" s="79" customFormat="1" ht="37.5" customHeight="1">
      <c r="A18" s="84">
        <v>10</v>
      </c>
      <c r="B18" s="51" t="s">
        <v>218</v>
      </c>
      <c r="C18" s="52" t="s">
        <v>219</v>
      </c>
      <c r="D18" s="50">
        <v>36</v>
      </c>
      <c r="E18" s="50" t="s">
        <v>173</v>
      </c>
      <c r="F18" s="85" t="s">
        <v>209</v>
      </c>
      <c r="G18" s="86" t="s">
        <v>220</v>
      </c>
      <c r="H18" s="87" t="s">
        <v>221</v>
      </c>
      <c r="I18" s="88" t="s">
        <v>222</v>
      </c>
      <c r="J18" s="94" t="s">
        <v>223</v>
      </c>
      <c r="K18" s="63"/>
    </row>
    <row r="19" spans="1:11" s="35" customFormat="1">
      <c r="A19" s="57">
        <v>11</v>
      </c>
      <c r="B19" s="80" t="s">
        <v>224</v>
      </c>
      <c r="C19" s="81" t="s">
        <v>225</v>
      </c>
      <c r="D19" s="82">
        <v>31</v>
      </c>
      <c r="E19" s="82" t="s">
        <v>200</v>
      </c>
      <c r="F19" s="82" t="s">
        <v>170</v>
      </c>
      <c r="G19" s="89" t="s">
        <v>220</v>
      </c>
      <c r="H19" s="82" t="s">
        <v>226</v>
      </c>
      <c r="I19" s="83"/>
      <c r="J19" s="90"/>
    </row>
    <row r="20" spans="1:11" s="79" customFormat="1">
      <c r="A20" s="109">
        <v>12</v>
      </c>
      <c r="B20" s="100" t="s">
        <v>227</v>
      </c>
      <c r="C20" s="42" t="s">
        <v>228</v>
      </c>
      <c r="D20" s="41">
        <v>32</v>
      </c>
      <c r="E20" s="41" t="s">
        <v>229</v>
      </c>
      <c r="F20" s="41" t="s">
        <v>180</v>
      </c>
      <c r="G20" s="110" t="s">
        <v>230</v>
      </c>
      <c r="H20" s="41" t="s">
        <v>231</v>
      </c>
      <c r="I20" s="110"/>
      <c r="J20" s="111"/>
    </row>
  </sheetData>
  <mergeCells count="2">
    <mergeCell ref="A1:J1"/>
    <mergeCell ref="A2:J2"/>
  </mergeCells>
  <printOptions horizontalCentered="1"/>
  <pageMargins left="0.25" right="0.25" top="0.75" bottom="0.75" header="0.3" footer="0.3"/>
  <pageSetup paperSize="8" scale="83" orientation="landscape" r:id="rId1"/>
  <rowBreaks count="1" manualBreakCount="1">
    <brk id="7" max="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D23" sqref="D23"/>
    </sheetView>
  </sheetViews>
  <sheetFormatPr defaultColWidth="9" defaultRowHeight="23.25"/>
  <cols>
    <col min="1" max="1" width="4.7109375" style="323" customWidth="1"/>
    <col min="2" max="2" width="16.140625" style="323" bestFit="1" customWidth="1"/>
    <col min="3" max="3" width="17.28515625" style="323" bestFit="1" customWidth="1"/>
    <col min="4" max="4" width="28.5703125" style="345" bestFit="1" customWidth="1"/>
    <col min="5" max="5" width="8.140625" style="323" bestFit="1" customWidth="1"/>
    <col min="6" max="6" width="12.5703125" style="323" bestFit="1" customWidth="1"/>
    <col min="7" max="7" width="9" style="345" bestFit="1" customWidth="1"/>
    <col min="8" max="16384" width="9" style="323"/>
  </cols>
  <sheetData>
    <row r="1" spans="1:7">
      <c r="A1" s="367" t="s">
        <v>762</v>
      </c>
      <c r="B1" s="367"/>
      <c r="C1" s="367"/>
      <c r="D1" s="367"/>
      <c r="E1" s="367"/>
      <c r="F1" s="367"/>
      <c r="G1" s="367"/>
    </row>
    <row r="2" spans="1:7">
      <c r="A2" s="368" t="s">
        <v>763</v>
      </c>
      <c r="B2" s="368"/>
      <c r="C2" s="368"/>
      <c r="D2" s="368"/>
      <c r="E2" s="368"/>
      <c r="F2" s="368"/>
      <c r="G2" s="368"/>
    </row>
    <row r="3" spans="1:7">
      <c r="A3" s="324" t="s">
        <v>764</v>
      </c>
      <c r="B3" s="325" t="s">
        <v>765</v>
      </c>
      <c r="C3" s="326" t="s">
        <v>157</v>
      </c>
      <c r="D3" s="327" t="s">
        <v>2</v>
      </c>
      <c r="E3" s="328" t="s">
        <v>159</v>
      </c>
      <c r="F3" s="329" t="s">
        <v>161</v>
      </c>
      <c r="G3" s="328" t="s">
        <v>20</v>
      </c>
    </row>
    <row r="4" spans="1:7">
      <c r="A4" s="330">
        <v>1</v>
      </c>
      <c r="B4" s="331" t="s">
        <v>205</v>
      </c>
      <c r="C4" s="332" t="s">
        <v>766</v>
      </c>
      <c r="D4" s="333" t="s">
        <v>767</v>
      </c>
      <c r="E4" s="334" t="s">
        <v>768</v>
      </c>
      <c r="F4" s="335" t="s">
        <v>769</v>
      </c>
      <c r="G4" s="336">
        <v>5</v>
      </c>
    </row>
    <row r="5" spans="1:7">
      <c r="A5" s="330">
        <v>2</v>
      </c>
      <c r="B5" s="331" t="s">
        <v>207</v>
      </c>
      <c r="C5" s="332" t="s">
        <v>208</v>
      </c>
      <c r="D5" s="333" t="s">
        <v>770</v>
      </c>
      <c r="E5" s="334" t="s">
        <v>173</v>
      </c>
      <c r="F5" s="335" t="s">
        <v>210</v>
      </c>
      <c r="G5" s="336">
        <v>5</v>
      </c>
    </row>
    <row r="6" spans="1:7">
      <c r="A6" s="330">
        <v>3</v>
      </c>
      <c r="B6" s="331" t="s">
        <v>211</v>
      </c>
      <c r="C6" s="332" t="s">
        <v>187</v>
      </c>
      <c r="D6" s="333" t="s">
        <v>770</v>
      </c>
      <c r="E6" s="334" t="s">
        <v>185</v>
      </c>
      <c r="F6" s="335" t="s">
        <v>771</v>
      </c>
      <c r="G6" s="336">
        <v>5</v>
      </c>
    </row>
    <row r="7" spans="1:7">
      <c r="A7" s="330">
        <v>4</v>
      </c>
      <c r="B7" s="331" t="s">
        <v>772</v>
      </c>
      <c r="C7" s="332" t="s">
        <v>773</v>
      </c>
      <c r="D7" s="333" t="s">
        <v>774</v>
      </c>
      <c r="E7" s="334" t="s">
        <v>775</v>
      </c>
      <c r="F7" s="335" t="s">
        <v>776</v>
      </c>
      <c r="G7" s="336">
        <v>5</v>
      </c>
    </row>
    <row r="8" spans="1:7">
      <c r="A8" s="330">
        <v>5</v>
      </c>
      <c r="B8" s="331" t="s">
        <v>777</v>
      </c>
      <c r="C8" s="332" t="s">
        <v>778</v>
      </c>
      <c r="D8" s="333" t="s">
        <v>779</v>
      </c>
      <c r="E8" s="334" t="s">
        <v>229</v>
      </c>
      <c r="F8" s="335" t="s">
        <v>780</v>
      </c>
      <c r="G8" s="336">
        <v>5</v>
      </c>
    </row>
    <row r="9" spans="1:7" s="343" customFormat="1">
      <c r="A9" s="330">
        <v>6</v>
      </c>
      <c r="B9" s="337" t="s">
        <v>212</v>
      </c>
      <c r="C9" s="338" t="s">
        <v>213</v>
      </c>
      <c r="D9" s="339" t="s">
        <v>781</v>
      </c>
      <c r="E9" s="340" t="s">
        <v>782</v>
      </c>
      <c r="F9" s="341" t="s">
        <v>783</v>
      </c>
      <c r="G9" s="342">
        <v>5</v>
      </c>
    </row>
    <row r="10" spans="1:7">
      <c r="A10" s="330">
        <v>7</v>
      </c>
      <c r="B10" s="331" t="s">
        <v>214</v>
      </c>
      <c r="C10" s="332" t="s">
        <v>215</v>
      </c>
      <c r="D10" s="333" t="s">
        <v>784</v>
      </c>
      <c r="E10" s="334" t="s">
        <v>185</v>
      </c>
      <c r="F10" s="335" t="s">
        <v>785</v>
      </c>
      <c r="G10" s="336">
        <v>5</v>
      </c>
    </row>
    <row r="11" spans="1:7">
      <c r="A11" s="330">
        <v>8</v>
      </c>
      <c r="B11" s="331" t="s">
        <v>786</v>
      </c>
      <c r="C11" s="332" t="s">
        <v>787</v>
      </c>
      <c r="D11" s="333" t="s">
        <v>788</v>
      </c>
      <c r="E11" s="334" t="s">
        <v>185</v>
      </c>
      <c r="F11" s="335" t="s">
        <v>789</v>
      </c>
      <c r="G11" s="336">
        <v>5</v>
      </c>
    </row>
    <row r="12" spans="1:7">
      <c r="A12" s="330">
        <v>9</v>
      </c>
      <c r="B12" s="331" t="s">
        <v>790</v>
      </c>
      <c r="C12" s="332" t="s">
        <v>791</v>
      </c>
      <c r="D12" s="333" t="s">
        <v>792</v>
      </c>
      <c r="E12" s="334" t="s">
        <v>173</v>
      </c>
      <c r="F12" s="335" t="s">
        <v>793</v>
      </c>
      <c r="G12" s="336">
        <v>5</v>
      </c>
    </row>
    <row r="13" spans="1:7">
      <c r="A13" s="330">
        <v>10</v>
      </c>
      <c r="B13" s="331" t="s">
        <v>216</v>
      </c>
      <c r="C13" s="332" t="s">
        <v>794</v>
      </c>
      <c r="D13" s="333" t="s">
        <v>795</v>
      </c>
      <c r="E13" s="334" t="s">
        <v>185</v>
      </c>
      <c r="F13" s="335" t="s">
        <v>217</v>
      </c>
      <c r="G13" s="336">
        <v>3</v>
      </c>
    </row>
    <row r="14" spans="1:7">
      <c r="A14" s="330">
        <v>11</v>
      </c>
      <c r="B14" s="331" t="s">
        <v>796</v>
      </c>
      <c r="C14" s="332" t="s">
        <v>797</v>
      </c>
      <c r="D14" s="333" t="s">
        <v>798</v>
      </c>
      <c r="E14" s="334" t="s">
        <v>782</v>
      </c>
      <c r="F14" s="335" t="s">
        <v>799</v>
      </c>
      <c r="G14" s="336">
        <v>3</v>
      </c>
    </row>
    <row r="15" spans="1:7">
      <c r="A15" s="330">
        <v>12</v>
      </c>
      <c r="B15" s="331" t="s">
        <v>800</v>
      </c>
      <c r="C15" s="332" t="s">
        <v>801</v>
      </c>
      <c r="D15" s="336" t="s">
        <v>802</v>
      </c>
      <c r="E15" s="334" t="s">
        <v>185</v>
      </c>
      <c r="F15" s="340" t="s">
        <v>803</v>
      </c>
      <c r="G15" s="336">
        <v>3</v>
      </c>
    </row>
    <row r="16" spans="1:7">
      <c r="A16" s="330">
        <v>13</v>
      </c>
      <c r="B16" s="331" t="s">
        <v>804</v>
      </c>
      <c r="C16" s="332" t="s">
        <v>805</v>
      </c>
      <c r="D16" s="333" t="s">
        <v>806</v>
      </c>
      <c r="E16" s="334" t="s">
        <v>206</v>
      </c>
      <c r="F16" s="335" t="s">
        <v>807</v>
      </c>
      <c r="G16" s="336">
        <v>3</v>
      </c>
    </row>
    <row r="17" spans="1:7">
      <c r="A17" s="330">
        <v>14</v>
      </c>
      <c r="B17" s="331" t="s">
        <v>808</v>
      </c>
      <c r="C17" s="332" t="s">
        <v>187</v>
      </c>
      <c r="D17" s="333" t="s">
        <v>809</v>
      </c>
      <c r="E17" s="334" t="s">
        <v>185</v>
      </c>
      <c r="F17" s="335" t="s">
        <v>810</v>
      </c>
      <c r="G17" s="336">
        <v>3</v>
      </c>
    </row>
    <row r="18" spans="1:7">
      <c r="A18" s="330">
        <v>15</v>
      </c>
      <c r="B18" s="337" t="s">
        <v>811</v>
      </c>
      <c r="C18" s="338" t="s">
        <v>812</v>
      </c>
      <c r="D18" s="339" t="s">
        <v>813</v>
      </c>
      <c r="E18" s="340" t="s">
        <v>775</v>
      </c>
      <c r="F18" s="341" t="s">
        <v>814</v>
      </c>
      <c r="G18" s="342"/>
    </row>
    <row r="20" spans="1:7">
      <c r="B20" s="344" t="s">
        <v>20</v>
      </c>
    </row>
    <row r="21" spans="1:7">
      <c r="B21" s="323" t="s">
        <v>815</v>
      </c>
      <c r="C21" s="323" t="s">
        <v>816</v>
      </c>
    </row>
    <row r="22" spans="1:7">
      <c r="B22" s="323" t="s">
        <v>817</v>
      </c>
      <c r="C22" s="323" t="s">
        <v>818</v>
      </c>
    </row>
    <row r="23" spans="1:7">
      <c r="B23" s="323" t="s">
        <v>819</v>
      </c>
    </row>
  </sheetData>
  <mergeCells count="2">
    <mergeCell ref="A1:G1"/>
    <mergeCell ref="A2:G2"/>
  </mergeCells>
  <pageMargins left="0" right="0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view="pageBreakPreview" zoomScale="89" zoomScaleNormal="84" zoomScaleSheetLayoutView="89" workbookViewId="0">
      <selection sqref="A1:XFD1048576"/>
    </sheetView>
  </sheetViews>
  <sheetFormatPr defaultRowHeight="15"/>
  <cols>
    <col min="1" max="16384" width="9.140625" style="160"/>
  </cols>
  <sheetData>
    <row r="1" spans="1:11">
      <c r="A1" s="157"/>
      <c r="B1" s="158"/>
      <c r="C1" s="158"/>
      <c r="D1" s="158"/>
      <c r="E1" s="158"/>
      <c r="F1" s="158"/>
      <c r="G1" s="158"/>
      <c r="H1" s="158"/>
      <c r="I1" s="158"/>
      <c r="J1" s="158"/>
      <c r="K1" s="159"/>
    </row>
    <row r="2" spans="1:11">
      <c r="A2" s="161"/>
      <c r="B2" s="162"/>
      <c r="C2" s="162"/>
      <c r="D2" s="162"/>
      <c r="E2" s="162"/>
      <c r="F2" s="162"/>
      <c r="G2" s="162"/>
      <c r="H2" s="162"/>
      <c r="I2" s="162"/>
      <c r="J2" s="162"/>
      <c r="K2" s="163"/>
    </row>
    <row r="3" spans="1:11">
      <c r="A3" s="161"/>
      <c r="B3" s="162"/>
      <c r="C3" s="162"/>
      <c r="D3" s="162"/>
      <c r="E3" s="162"/>
      <c r="F3" s="162"/>
      <c r="G3" s="162"/>
      <c r="H3" s="162"/>
      <c r="I3" s="162"/>
      <c r="J3" s="162"/>
      <c r="K3" s="163"/>
    </row>
    <row r="4" spans="1:11">
      <c r="A4" s="161"/>
      <c r="B4" s="162"/>
      <c r="C4" s="162"/>
      <c r="D4" s="162"/>
      <c r="E4" s="162"/>
      <c r="F4" s="162"/>
      <c r="G4" s="162"/>
      <c r="H4" s="162"/>
      <c r="I4" s="162"/>
      <c r="J4" s="162"/>
      <c r="K4" s="163"/>
    </row>
    <row r="5" spans="1:11">
      <c r="A5" s="161"/>
      <c r="B5" s="162"/>
      <c r="C5" s="162"/>
      <c r="D5" s="162"/>
      <c r="E5" s="162"/>
      <c r="F5" s="162"/>
      <c r="G5" s="162"/>
      <c r="H5" s="162"/>
      <c r="I5" s="162"/>
      <c r="J5" s="162"/>
      <c r="K5" s="163"/>
    </row>
    <row r="6" spans="1:11">
      <c r="A6" s="161"/>
      <c r="B6" s="162"/>
      <c r="C6" s="162"/>
      <c r="D6" s="162"/>
      <c r="E6" s="162"/>
      <c r="F6" s="162"/>
      <c r="G6" s="162"/>
      <c r="H6" s="162"/>
      <c r="I6" s="162"/>
      <c r="J6" s="162"/>
      <c r="K6" s="163"/>
    </row>
    <row r="7" spans="1:11">
      <c r="A7" s="161"/>
      <c r="B7" s="162"/>
      <c r="C7" s="162"/>
      <c r="D7" s="162"/>
      <c r="E7" s="162"/>
      <c r="F7" s="162"/>
      <c r="G7" s="162"/>
      <c r="H7" s="162"/>
      <c r="I7" s="162"/>
      <c r="J7" s="162"/>
      <c r="K7" s="163"/>
    </row>
    <row r="8" spans="1:11">
      <c r="A8" s="161"/>
      <c r="B8" s="162"/>
      <c r="C8" s="162"/>
      <c r="D8" s="162"/>
      <c r="E8" s="162"/>
      <c r="F8" s="162"/>
      <c r="G8" s="162"/>
      <c r="H8" s="162"/>
      <c r="I8" s="162"/>
      <c r="J8" s="162"/>
      <c r="K8" s="163"/>
    </row>
    <row r="9" spans="1:11">
      <c r="A9" s="161"/>
      <c r="B9" s="162"/>
      <c r="C9" s="162"/>
      <c r="D9" s="162"/>
      <c r="E9" s="162"/>
      <c r="F9" s="162"/>
      <c r="G9" s="162"/>
      <c r="H9" s="162"/>
      <c r="I9" s="162"/>
      <c r="J9" s="162"/>
      <c r="K9" s="163"/>
    </row>
    <row r="10" spans="1:11">
      <c r="A10" s="161"/>
      <c r="B10" s="162"/>
      <c r="C10" s="162"/>
      <c r="D10" s="162"/>
      <c r="E10" s="162"/>
      <c r="F10" s="162"/>
      <c r="G10" s="162"/>
      <c r="H10" s="162"/>
      <c r="I10" s="162"/>
      <c r="J10" s="162"/>
      <c r="K10" s="163"/>
    </row>
    <row r="11" spans="1:11">
      <c r="A11" s="161"/>
      <c r="B11" s="162"/>
      <c r="C11" s="162"/>
      <c r="D11" s="162"/>
      <c r="E11" s="162"/>
      <c r="F11" s="162"/>
      <c r="G11" s="162"/>
      <c r="H11" s="162"/>
      <c r="I11" s="162"/>
      <c r="J11" s="162"/>
      <c r="K11" s="163"/>
    </row>
    <row r="12" spans="1:11">
      <c r="A12" s="161"/>
      <c r="B12" s="162"/>
      <c r="C12" s="162"/>
      <c r="D12" s="162"/>
      <c r="E12" s="162"/>
      <c r="F12" s="162"/>
      <c r="G12" s="162"/>
      <c r="H12" s="162"/>
      <c r="I12" s="162"/>
      <c r="J12" s="162"/>
      <c r="K12" s="163"/>
    </row>
    <row r="13" spans="1:11">
      <c r="A13" s="161"/>
      <c r="B13" s="162"/>
      <c r="C13" s="162"/>
      <c r="D13" s="162"/>
      <c r="E13" s="162"/>
      <c r="F13" s="162"/>
      <c r="G13" s="162"/>
      <c r="H13" s="162"/>
      <c r="I13" s="162"/>
      <c r="J13" s="162"/>
      <c r="K13" s="163"/>
    </row>
    <row r="14" spans="1:11">
      <c r="A14" s="161"/>
      <c r="B14" s="162"/>
      <c r="C14" s="162"/>
      <c r="D14" s="162"/>
      <c r="E14" s="162"/>
      <c r="F14" s="162"/>
      <c r="G14" s="162"/>
      <c r="H14" s="162"/>
      <c r="I14" s="162"/>
      <c r="J14" s="162"/>
      <c r="K14" s="163"/>
    </row>
    <row r="15" spans="1:11">
      <c r="A15" s="161"/>
      <c r="B15" s="162"/>
      <c r="C15" s="162"/>
      <c r="D15" s="162"/>
      <c r="E15" s="162"/>
      <c r="F15" s="162"/>
      <c r="G15" s="162"/>
      <c r="H15" s="162"/>
      <c r="I15" s="162"/>
      <c r="J15" s="162"/>
      <c r="K15" s="163"/>
    </row>
    <row r="16" spans="1:11">
      <c r="A16" s="161"/>
      <c r="B16" s="162"/>
      <c r="C16" s="162"/>
      <c r="D16" s="162"/>
      <c r="E16" s="162"/>
      <c r="F16" s="162"/>
      <c r="G16" s="162"/>
      <c r="H16" s="162"/>
      <c r="I16" s="162"/>
      <c r="J16" s="162"/>
      <c r="K16" s="163"/>
    </row>
    <row r="17" spans="1:11">
      <c r="A17" s="161"/>
      <c r="B17" s="162"/>
      <c r="C17" s="162"/>
      <c r="D17" s="162"/>
      <c r="E17" s="162"/>
      <c r="F17" s="162"/>
      <c r="G17" s="162"/>
      <c r="H17" s="162"/>
      <c r="I17" s="162"/>
      <c r="J17" s="162"/>
      <c r="K17" s="163"/>
    </row>
    <row r="18" spans="1:11">
      <c r="A18" s="161"/>
      <c r="B18" s="162"/>
      <c r="C18" s="162"/>
      <c r="D18" s="162"/>
      <c r="E18" s="162"/>
      <c r="F18" s="162"/>
      <c r="G18" s="162"/>
      <c r="H18" s="162"/>
      <c r="I18" s="162"/>
      <c r="J18" s="162"/>
      <c r="K18" s="163"/>
    </row>
    <row r="19" spans="1:11">
      <c r="A19" s="161"/>
      <c r="B19" s="162"/>
      <c r="C19" s="196" t="s">
        <v>395</v>
      </c>
      <c r="D19" s="162"/>
      <c r="E19" s="162"/>
      <c r="F19" s="162"/>
      <c r="G19" s="162"/>
      <c r="H19" s="162"/>
      <c r="I19" s="196" t="s">
        <v>395</v>
      </c>
      <c r="J19" s="162"/>
      <c r="K19" s="163"/>
    </row>
    <row r="20" spans="1:11">
      <c r="A20" s="161"/>
      <c r="B20" s="162"/>
      <c r="C20" s="162"/>
      <c r="D20" s="196" t="s">
        <v>396</v>
      </c>
      <c r="E20" s="162"/>
      <c r="F20" s="162"/>
      <c r="G20" s="162"/>
      <c r="H20" s="196" t="s">
        <v>396</v>
      </c>
      <c r="I20" s="162"/>
      <c r="J20" s="162"/>
      <c r="K20" s="163"/>
    </row>
    <row r="21" spans="1:11">
      <c r="A21" s="162"/>
      <c r="B21" s="162"/>
      <c r="C21" s="162"/>
      <c r="D21" s="162"/>
      <c r="E21" s="162"/>
      <c r="F21" s="162"/>
      <c r="G21" s="162"/>
      <c r="H21" s="162"/>
      <c r="I21" s="162"/>
      <c r="J21" s="162"/>
      <c r="K21" s="162"/>
    </row>
    <row r="23" spans="1:11">
      <c r="F23" s="195" t="s">
        <v>397</v>
      </c>
    </row>
    <row r="24" spans="1:11">
      <c r="A24" s="195" t="s">
        <v>394</v>
      </c>
      <c r="B24" s="195" t="s">
        <v>394</v>
      </c>
    </row>
    <row r="25" spans="1:11">
      <c r="J25" s="195" t="s">
        <v>394</v>
      </c>
      <c r="K25" s="195" t="s">
        <v>394</v>
      </c>
    </row>
  </sheetData>
  <printOptions horizontalCentered="1"/>
  <pageMargins left="0.7" right="0.7" top="0.75" bottom="0.75" header="0.3" footer="0.3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11</vt:i4>
      </vt:variant>
    </vt:vector>
  </HeadingPairs>
  <TitlesOfParts>
    <vt:vector size="25" baseType="lpstr">
      <vt:lpstr>ศทบ.1</vt:lpstr>
      <vt:lpstr>กำหนดการ</vt:lpstr>
      <vt:lpstr>Action plan</vt:lpstr>
      <vt:lpstr>รายชื่อคณะ</vt:lpstr>
      <vt:lpstr>รายชื่อเจ้าหน้าที่รับคณะ</vt:lpstr>
      <vt:lpstr>ดอยตุงลอดจ์</vt:lpstr>
      <vt:lpstr>วิทยากร</vt:lpstr>
      <vt:lpstr>วิทยากร อบต.</vt:lpstr>
      <vt:lpstr>ห้องประชุม VIP</vt:lpstr>
      <vt:lpstr>อาหาร</vt:lpstr>
      <vt:lpstr>Tag กระเป๋า (1)</vt:lpstr>
      <vt:lpstr>Tag กระเป๋า (2)</vt:lpstr>
      <vt:lpstr>ผังรถตู้</vt:lpstr>
      <vt:lpstr>ผังรถ4WD</vt:lpstr>
      <vt:lpstr>'Tag กระเป๋า (1)'!Print_Area</vt:lpstr>
      <vt:lpstr>'Tag กระเป๋า (2)'!Print_Area</vt:lpstr>
      <vt:lpstr>กำหนดการ!Print_Area</vt:lpstr>
      <vt:lpstr>ผังรถตู้!Print_Area</vt:lpstr>
      <vt:lpstr>รายชื่อคณะ!Print_Area</vt:lpstr>
      <vt:lpstr>วิทยากร!Print_Area</vt:lpstr>
      <vt:lpstr>ศทบ.1!Print_Area</vt:lpstr>
      <vt:lpstr>'ห้องประชุม VIP'!Print_Area</vt:lpstr>
      <vt:lpstr>อาหาร!Print_Area</vt:lpstr>
      <vt:lpstr>ดอยตุงลอดจ์!Print_Titles</vt:lpstr>
      <vt:lpstr>วิทยากร!Print_Titles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Sakchai</dc:creator>
  <cp:lastModifiedBy>Puvit</cp:lastModifiedBy>
  <cp:lastPrinted>2018-08-07T13:46:34Z</cp:lastPrinted>
  <dcterms:created xsi:type="dcterms:W3CDTF">2018-08-03T03:48:06Z</dcterms:created>
  <dcterms:modified xsi:type="dcterms:W3CDTF">2018-09-21T10:20:41Z</dcterms:modified>
</cp:coreProperties>
</file>