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BIN 389\คปก\"/>
    </mc:Choice>
  </mc:AlternateContent>
  <bookViews>
    <workbookView xWindow="0" yWindow="0" windowWidth="15345" windowHeight="4170" tabRatio="848"/>
  </bookViews>
  <sheets>
    <sheet name="รายชื่อ" sheetId="36" r:id="rId1"/>
    <sheet name="บ้านหลังใหญ่" sheetId="37" r:id="rId2"/>
    <sheet name="เฮือนข่วงน่าน" sheetId="40" r:id="rId3"/>
    <sheet name="ผังรถ 4WD " sheetId="39" r:id="rId4"/>
    <sheet name="อาหาร " sheetId="41" r:id="rId5"/>
  </sheets>
  <definedNames>
    <definedName name="_xlnm._FilterDatabase" localSheetId="0" hidden="1">รายชื่อ!$A$1:$AY$16</definedName>
    <definedName name="_xlnm.Print_Area" localSheetId="3">'ผังรถ 4WD '!$A$1:$F$24</definedName>
    <definedName name="_xlnm.Print_Area" localSheetId="0">รายชื่อ!$A$1:$L$21</definedName>
    <definedName name="_xlnm.Print_Titles" localSheetId="2">เฮือนข่วงน่าน!$3:$3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39" l="1"/>
  <c r="B22" i="39"/>
  <c r="C22" i="39"/>
  <c r="E22" i="39" l="1"/>
  <c r="E16" i="39"/>
  <c r="C16" i="39"/>
  <c r="E10" i="39"/>
  <c r="C10" i="39"/>
  <c r="B16" i="39"/>
  <c r="B10" i="39"/>
  <c r="D4" i="39" s="1"/>
  <c r="F2" i="39"/>
  <c r="D2" i="39" l="1"/>
  <c r="D1" i="39"/>
  <c r="D3" i="39"/>
  <c r="F1" i="39"/>
  <c r="F3" i="39"/>
  <c r="F5" i="39" l="1"/>
  <c r="F18" i="36"/>
  <c r="F20" i="36" l="1"/>
  <c r="I19" i="36"/>
  <c r="F19" i="36"/>
  <c r="B19" i="36"/>
  <c r="I18" i="36"/>
  <c r="I20" i="36"/>
  <c r="B18" i="36"/>
</calcChain>
</file>

<file path=xl/sharedStrings.xml><?xml version="1.0" encoding="utf-8"?>
<sst xmlns="http://schemas.openxmlformats.org/spreadsheetml/2006/main" count="333" uniqueCount="199">
  <si>
    <t>ชื่อ-นามสกุล ภาษาไทย</t>
  </si>
  <si>
    <t>อายุ (ปี)</t>
  </si>
  <si>
    <t>โรคประจำตัว</t>
  </si>
  <si>
    <t>ข้อจำกัดอาหาร</t>
  </si>
  <si>
    <t>ที่</t>
  </si>
  <si>
    <t>เพศ</t>
  </si>
  <si>
    <t>หญิง</t>
  </si>
  <si>
    <t>ชาย</t>
  </si>
  <si>
    <t>วันที่เดินทางมา</t>
  </si>
  <si>
    <t>อายุเฉลี่ย</t>
  </si>
  <si>
    <t>ศาสนา</t>
  </si>
  <si>
    <t>อายุมากสุด</t>
  </si>
  <si>
    <t>อายุน้อยสุด</t>
  </si>
  <si>
    <t>พุทธ</t>
  </si>
  <si>
    <t>คริสต์</t>
  </si>
  <si>
    <t>แผนผังที่พัก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</si>
  <si>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ลำดับ</t>
  </si>
  <si>
    <t>รายชื่อ</t>
  </si>
  <si>
    <t>หมายเหตุ</t>
  </si>
  <si>
    <t>ฟูก</t>
  </si>
  <si>
    <t>ฟูกเสริม</t>
  </si>
  <si>
    <t>เตียง</t>
  </si>
  <si>
    <t>อาหารเช้า</t>
  </si>
  <si>
    <t>อาหารกลางวัน</t>
  </si>
  <si>
    <t>น้ำมะตูม</t>
  </si>
  <si>
    <t xml:space="preserve">แคบหมู ผักลวก  ผักสด  </t>
  </si>
  <si>
    <t xml:space="preserve"> ผักสด </t>
  </si>
  <si>
    <t>MFLF KLC</t>
  </si>
  <si>
    <t>IT ถ่ายภาพ</t>
  </si>
  <si>
    <t>MFLF ยานยนต์</t>
  </si>
  <si>
    <t>IT Support</t>
  </si>
  <si>
    <t>ช่าง</t>
  </si>
  <si>
    <t>รวม</t>
  </si>
  <si>
    <t>021</t>
  </si>
  <si>
    <t>ลำดับห้อง</t>
  </si>
  <si>
    <t>ลำดับที่</t>
  </si>
  <si>
    <t>รายชื่อ-สกุล</t>
  </si>
  <si>
    <t>ลักษณะเตียง</t>
  </si>
  <si>
    <t>เตียงคู่</t>
  </si>
  <si>
    <t>อาหารว่างเช้า</t>
  </si>
  <si>
    <t>อาหารว่างบ่าย</t>
  </si>
  <si>
    <t>อาหารค่ำ</t>
  </si>
  <si>
    <t>ราคา 80 บาท</t>
  </si>
  <si>
    <t>ราคา 150 บาท</t>
  </si>
  <si>
    <t>10.00 น.</t>
  </si>
  <si>
    <t>15.30 น.</t>
  </si>
  <si>
    <t>18.00 น.</t>
  </si>
  <si>
    <t>ซาลาเปา</t>
  </si>
  <si>
    <t>ไข่เจียว</t>
  </si>
  <si>
    <t>ข้าวสวย</t>
  </si>
  <si>
    <t>ราคา 120 บาท</t>
  </si>
  <si>
    <t>ราคา 350 บาท</t>
  </si>
  <si>
    <t>07.00 น.</t>
  </si>
  <si>
    <t>12.00 น.</t>
  </si>
  <si>
    <t>นายวุฒิชัย ใจดี</t>
  </si>
  <si>
    <t>นายวิรายุ สุทธิภาศิลป์</t>
  </si>
  <si>
    <t>นายกิตติศักดิ์ เพ็ชรพันธ์</t>
  </si>
  <si>
    <t>นายปุณชรัชต์ ปิลอง</t>
  </si>
  <si>
    <t>นายจักรพงษ์ เคลือบสูงเนิน</t>
  </si>
  <si>
    <t>น.ส. ทิพวรรณ ศิรินุพงศ์</t>
  </si>
  <si>
    <t>น.ส. ภัทรีนา คมขำ</t>
  </si>
  <si>
    <t>น.ส. นุจรินทร์ กลิ่นหอม</t>
  </si>
  <si>
    <t>น.ส. ปณิตา สุทธิจำนงค์</t>
  </si>
  <si>
    <t>เบอร์โทร.</t>
  </si>
  <si>
    <t>099-347-9992</t>
  </si>
  <si>
    <t>097-049-0005</t>
  </si>
  <si>
    <t>099-324-2127</t>
  </si>
  <si>
    <t>083-655-0430</t>
  </si>
  <si>
    <t>084-788-4703</t>
  </si>
  <si>
    <t>098-338-0414</t>
  </si>
  <si>
    <t>02-278-8200 ต่อ 8312</t>
  </si>
  <si>
    <t>028-278-8266</t>
  </si>
  <si>
    <t>02-278-8276</t>
  </si>
  <si>
    <t>สาขา</t>
  </si>
  <si>
    <t>มหาวิทยาลัย</t>
  </si>
  <si>
    <t>เคมีประยุกต์</t>
  </si>
  <si>
    <t>วิศวกรรมเครื่องกล</t>
  </si>
  <si>
    <t>เทคโนโลยีอาหาร</t>
  </si>
  <si>
    <t>มหาวิทยาลัยสงขลานครินทร์</t>
  </si>
  <si>
    <t>เทคโนโลยีทางอาหาร</t>
  </si>
  <si>
    <t>มหาวิทยาลัยจุฬาลงกรณ์</t>
  </si>
  <si>
    <t>พันธุศาสตร์ระดับโมเลกุลและพันธุวิศวกรรมศาสตร์</t>
  </si>
  <si>
    <t>มหาวิทยาลัยมหิดล</t>
  </si>
  <si>
    <t>มหาวิทยาลัยแม่ฟ้าหลวง</t>
  </si>
  <si>
    <t>สถาบันเทคโนโลยีพระจอมเกล้าเจ้าคุณทหารลาดกระบัง</t>
  </si>
  <si>
    <t>เจ้าหน้าที่โครงการปริญญาเอกกาญจนาภิเษก</t>
  </si>
  <si>
    <t>น.ส.วราภรณ์ ธนะสุริยะเกียรติ</t>
  </si>
  <si>
    <t>084-099-4085</t>
  </si>
  <si>
    <t>นายภูวิทย์ อุดมดี</t>
  </si>
  <si>
    <t>085-373-6595</t>
  </si>
  <si>
    <t>เจ้าหน้าที่มูลนิธิแม่ฟ้าหลวง ฯ</t>
  </si>
  <si>
    <t>วันที่เดินทางกลับ</t>
  </si>
  <si>
    <t>โครงการปริญญาเอกกาญจนาภิเษก</t>
  </si>
  <si>
    <t>เข้าพักเฮือนข่วงน่าน วันที่  12 พฤษภาคม 2561</t>
  </si>
  <si>
    <t>พี่พร</t>
  </si>
  <si>
    <t xml:space="preserve"> "คปก."</t>
  </si>
  <si>
    <t>วันที่ 9-12 พฤษภาคม 2561</t>
  </si>
  <si>
    <t>นางสาววราภรณ์ ธนะสุริยะเกียรติ</t>
  </si>
  <si>
    <t>คปก. Staff</t>
  </si>
  <si>
    <t>คปก.</t>
  </si>
  <si>
    <t>รายการอาหาร โครงการปริญญาเอกกาญจนาภิเษก</t>
  </si>
  <si>
    <t>ระหว่างวันที่ 9-12 พ.ค. 61</t>
  </si>
  <si>
    <t>สำนักงานปิดทอง</t>
  </si>
  <si>
    <t>สำนักงานบ้านยอด</t>
  </si>
  <si>
    <t>กล้วยปิ้ง</t>
  </si>
  <si>
    <t>ข้าวเปล่า</t>
  </si>
  <si>
    <t>กาแฟซอง</t>
  </si>
  <si>
    <t>โรงอาหารเปียงก่อ</t>
  </si>
  <si>
    <t>ลานต้นก่อ</t>
  </si>
  <si>
    <t>น้ำแดง</t>
  </si>
  <si>
    <t>กล้วยเบรคแตก</t>
  </si>
  <si>
    <t>18.30 น.</t>
  </si>
  <si>
    <t>ห้องประชุม เปียงก่อ</t>
  </si>
  <si>
    <t>10.30 น.</t>
  </si>
  <si>
    <t>กล้วยตาก + ปลาหมึกดอย</t>
  </si>
  <si>
    <t>มะม่วงหิมพานต์</t>
  </si>
  <si>
    <t>ซุ้มข้างโรงสีลูกเดือย</t>
  </si>
  <si>
    <t>โรงอาหารเปียงก่อ (คณะทำอาหาร)</t>
  </si>
  <si>
    <t>ร้านกิ่งโพธิ์</t>
  </si>
  <si>
    <t>ราคา 50 บาท</t>
  </si>
  <si>
    <t>สวนพี่แต้ว</t>
  </si>
  <si>
    <t xml:space="preserve">ปุ้ม 3 </t>
  </si>
  <si>
    <t>ลาบหมูคั่ว</t>
  </si>
  <si>
    <t>แกงผักกาดไก่บ้าน</t>
  </si>
  <si>
    <t>ปลานิลทอด</t>
  </si>
  <si>
    <t xml:space="preserve">น้ำพริกหนุ่ม </t>
  </si>
  <si>
    <t>ข้าวต้มทรงเครื่อง</t>
  </si>
  <si>
    <t>ต้มยำไก่บ้านใส่ใบส้มป่อย</t>
  </si>
  <si>
    <t>ปลาดุกย่าง + น้ำจิ้มแจ๋ว</t>
  </si>
  <si>
    <t>ตำมะเขือ ไข่ต้ม</t>
  </si>
  <si>
    <t>ผลไม้</t>
  </si>
  <si>
    <t>ฝายบ้านพ่อ</t>
  </si>
  <si>
    <t>กล้วยปรุงรสบาร์บีคิว</t>
  </si>
  <si>
    <t>เตียงเดี่ยว</t>
  </si>
  <si>
    <t>ห้องใหญ่</t>
  </si>
  <si>
    <t>ผัดผักรวม</t>
  </si>
  <si>
    <t>แกงจืดหน่อไม้หมู</t>
  </si>
  <si>
    <t>ผักลวก ผักสด</t>
  </si>
  <si>
    <t>น้ำผึ้งมะนาว</t>
  </si>
  <si>
    <t>ชา กาแฟ</t>
  </si>
  <si>
    <t>ข้าวต้มมัด</t>
  </si>
  <si>
    <t>ผัดยอดฟักทองใส่ไข่</t>
  </si>
  <si>
    <t>แกงจืดหมูสับ จิงจูฉ่าย</t>
  </si>
  <si>
    <t>ไข่ตุ๋นทรงเครื่อง</t>
  </si>
  <si>
    <t>ข้าวโพดข้าวเหนียว</t>
  </si>
  <si>
    <t>ชาข้าวก่ำ</t>
  </si>
  <si>
    <t>กาแฟเย็น ชาเย็น ชาเขียว</t>
  </si>
  <si>
    <t>น้ำพริกอ่อง ไข่ต้ม</t>
  </si>
  <si>
    <t>ไข่พะโล้หมู</t>
  </si>
  <si>
    <t>กะหล่ำปลีผัดน้ำปลา</t>
  </si>
  <si>
    <t>น้ำเปล่าแช่เย็น</t>
  </si>
  <si>
    <t>ชาร้อน กาแฟเย็น</t>
  </si>
  <si>
    <t>แกงส้มผักรวม</t>
  </si>
  <si>
    <t>หมูย่างน้ำจิ้มแจ่ว</t>
  </si>
  <si>
    <t>ตำขนุน</t>
  </si>
  <si>
    <t>ผัดผักกูด</t>
  </si>
  <si>
    <t>ผักลวกผักสด</t>
  </si>
  <si>
    <t>น้ำพริกกะปิ + ผักลวก</t>
  </si>
  <si>
    <t>น.ส.พรพิมล ใหม่น้อย</t>
  </si>
  <si>
    <t>084-740-1512</t>
  </si>
  <si>
    <t>พี่ตุ๊ดตู่</t>
  </si>
  <si>
    <t>ยำกุนเชียง</t>
  </si>
  <si>
    <t>021 เต๋อ</t>
  </si>
  <si>
    <t>017 ขม</t>
  </si>
  <si>
    <t>025 กบ</t>
  </si>
  <si>
    <t>เต๋อ</t>
  </si>
  <si>
    <t>อิสลาม</t>
  </si>
  <si>
    <t>รหัส 912-B61-007  คณะจำนวน 9 ท่าน + KLC 3 ท่าน + ยานยนต์ 3 ท่าน = 15 ท่าน</t>
  </si>
  <si>
    <t>ขม</t>
  </si>
  <si>
    <t>017</t>
  </si>
  <si>
    <t>025</t>
  </si>
  <si>
    <t>กบ</t>
  </si>
  <si>
    <t>คะน้าแม็คซิกันผัดน้ำมันหอย</t>
  </si>
  <si>
    <t>คันที่ 1 รถทะเบียน 2กฬ-6705  (ฟอร์จูนเนอร์)</t>
  </si>
  <si>
    <t>คันที่ 2 รถทะเบียน 2กฬ-6706 (ฟอร์จูนเนอร์)</t>
  </si>
  <si>
    <t>คันที่ 3 รถทะเบียน 2กฬ-6703  (กระบะมีหลังคา)</t>
  </si>
  <si>
    <t>แกงหางหวายใส่ไก่</t>
  </si>
  <si>
    <t>หมูทอดกระเทียม</t>
  </si>
  <si>
    <t>ส้มโอ</t>
  </si>
  <si>
    <t>มะม่วง</t>
  </si>
  <si>
    <t>มะปรางค์</t>
  </si>
  <si>
    <t>แกงเผ็ดหมู</t>
  </si>
  <si>
    <t>ผักรวมน้ำมันหอย</t>
  </si>
  <si>
    <t>ไข่ลวก</t>
  </si>
  <si>
    <t>ผัดหน่อใส่วุ้นเส้น</t>
  </si>
  <si>
    <t>สวนป้าพิมพ์ใจ</t>
  </si>
  <si>
    <t>น่องไก่ทอด</t>
  </si>
  <si>
    <t>วันพุธที่ 9 พฤษภาคม 2561 (15 คน)</t>
  </si>
  <si>
    <t>วันพฤหัสบดีที่ 10 พฤษภาคม 2561  (15 คน)</t>
  </si>
  <si>
    <t>วันศุกร์ที่ 11 พฤษภาคม 2561  (15 คน)</t>
  </si>
  <si>
    <t>วันเสาร์ที่ 12 พฤษภาคม 2561  (15 คน)</t>
  </si>
  <si>
    <t>** ข้อจำกัดทางอาหาร : คณะไม่ได้แจ้ง</t>
  </si>
  <si>
    <t>ต้มยำน้ำใสปลาคัง</t>
  </si>
  <si>
    <t>ผัดเห็ดสามอย่าง</t>
  </si>
  <si>
    <t>ปลาทับทิมยำสมุนไพร</t>
  </si>
  <si>
    <t>ไก่มะแขว่น</t>
  </si>
  <si>
    <t>น้ำเปล่า</t>
  </si>
  <si>
    <t>ราคา 220 บาท</t>
  </si>
  <si>
    <t>** ไฮไลท์สีเหลืองคือคณะร่วมทำกับข้าว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</si>
</sst>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000]d/mm/yyyy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Browallia New"/>
      <family val="2"/>
    </font>
    <font>
      <sz val="16"/>
      <name val="Angsana New"/>
      <family val="1"/>
    </font>
    <font>
      <sz val="28"/>
      <color theme="1"/>
      <name val="Browallia New"/>
      <family val="2"/>
    </font>
    <font>
      <sz val="20"/>
      <color theme="1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20"/>
      <color rgb="FFFF0000"/>
      <name val="Browallia New"/>
      <family val="2"/>
    </font>
    <font>
      <sz val="20"/>
      <name val="Browallia New"/>
      <family val="2"/>
    </font>
    <font>
      <sz val="20"/>
      <color rgb="FF0000FF"/>
      <name val="Browallia New"/>
      <family val="2"/>
    </font>
    <font>
      <b/>
      <sz val="16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4"/>
      <color rgb="FFFF0000"/>
      <name val="Browallia New"/>
      <family val="2"/>
    </font>
    <font>
      <sz val="14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0"/>
      <name val="Browallia New"/>
      <family val="2"/>
    </font>
    <font>
      <sz val="14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11"/>
      <color theme="1"/>
      <name val="Browallia New"/>
      <family val="2"/>
    </font>
    <font>
      <b/>
      <u/>
      <sz val="20"/>
      <color rgb="FFFF0000"/>
      <name val="Browallia New"/>
      <family val="2"/>
    </font>
    <font>
      <b/>
      <u/>
      <sz val="20"/>
      <color rgb="FF0000FF"/>
      <name val="Browallia Ne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</cellStyleXfs>
  <cellXfs count="162">
    <xf numFmtId="0" fontId="0" fillId="0" borderId="0" xfId="0"/>
    <xf numFmtId="0" fontId="7" fillId="2" borderId="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4" fillId="5" borderId="1" xfId="1" applyFont="1" applyFill="1" applyBorder="1" applyAlignment="1">
      <alignment horizontal="right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NumberFormat="1" applyFont="1" applyFill="1" applyBorder="1" applyAlignment="1">
      <alignment horizontal="center" vertical="center"/>
    </xf>
    <xf numFmtId="1" fontId="4" fillId="5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6" borderId="1" xfId="0" applyNumberFormat="1" applyFont="1" applyFill="1" applyBorder="1" applyAlignment="1">
      <alignment horizontal="center" vertical="top"/>
    </xf>
    <xf numFmtId="0" fontId="4" fillId="6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vertical="center"/>
    </xf>
    <xf numFmtId="0" fontId="2" fillId="0" borderId="0" xfId="1"/>
    <xf numFmtId="0" fontId="1" fillId="0" borderId="0" xfId="1" applyFont="1" applyFill="1" applyBorder="1" applyAlignment="1">
      <alignment vertical="center"/>
    </xf>
    <xf numFmtId="0" fontId="2" fillId="0" borderId="0" xfId="1" applyAlignment="1">
      <alignment horizontal="center"/>
    </xf>
    <xf numFmtId="0" fontId="2" fillId="7" borderId="1" xfId="1" applyFill="1" applyBorder="1" applyAlignment="1">
      <alignment horizontal="center"/>
    </xf>
    <xf numFmtId="0" fontId="2" fillId="0" borderId="0" xfId="1" applyFill="1" applyBorder="1"/>
    <xf numFmtId="0" fontId="2" fillId="0" borderId="1" xfId="1" applyBorder="1" applyAlignment="1">
      <alignment horizontal="center"/>
    </xf>
    <xf numFmtId="0" fontId="2" fillId="0" borderId="1" xfId="1" applyBorder="1"/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/>
    <xf numFmtId="0" fontId="3" fillId="0" borderId="9" xfId="0" applyFont="1" applyBorder="1" applyAlignment="1">
      <alignment horizontal="right"/>
    </xf>
    <xf numFmtId="0" fontId="3" fillId="0" borderId="9" xfId="0" applyFont="1" applyBorder="1"/>
    <xf numFmtId="0" fontId="16" fillId="0" borderId="9" xfId="0" applyFont="1" applyBorder="1" applyAlignment="1">
      <alignment horizontal="right"/>
    </xf>
    <xf numFmtId="0" fontId="16" fillId="0" borderId="9" xfId="0" applyFont="1" applyBorder="1"/>
    <xf numFmtId="0" fontId="17" fillId="8" borderId="10" xfId="0" applyFont="1" applyFill="1" applyBorder="1"/>
    <xf numFmtId="0" fontId="7" fillId="8" borderId="11" xfId="0" quotePrefix="1" applyFont="1" applyFill="1" applyBorder="1"/>
    <xf numFmtId="0" fontId="7" fillId="8" borderId="12" xfId="0" quotePrefix="1" applyFont="1" applyFill="1" applyBorder="1" applyAlignment="1">
      <alignment horizontal="right"/>
    </xf>
    <xf numFmtId="0" fontId="18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7" fillId="8" borderId="10" xfId="0" applyFont="1" applyFill="1" applyBorder="1"/>
    <xf numFmtId="0" fontId="19" fillId="0" borderId="7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1" fillId="2" borderId="1" xfId="7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12" fillId="9" borderId="18" xfId="0" applyFont="1" applyFill="1" applyBorder="1" applyAlignment="1">
      <alignment horizontal="center" vertical="top"/>
    </xf>
    <xf numFmtId="0" fontId="24" fillId="0" borderId="0" xfId="0" applyFont="1" applyAlignment="1">
      <alignment vertical="top"/>
    </xf>
    <xf numFmtId="0" fontId="14" fillId="0" borderId="22" xfId="0" applyFont="1" applyBorder="1" applyAlignment="1">
      <alignment horizontal="center" vertical="top"/>
    </xf>
    <xf numFmtId="0" fontId="25" fillId="0" borderId="23" xfId="0" applyFont="1" applyBorder="1" applyAlignment="1">
      <alignment horizontal="center" vertical="top"/>
    </xf>
    <xf numFmtId="0" fontId="25" fillId="0" borderId="22" xfId="0" applyFont="1" applyBorder="1" applyAlignment="1">
      <alignment horizontal="center" vertical="top"/>
    </xf>
    <xf numFmtId="0" fontId="14" fillId="0" borderId="22" xfId="0" applyFont="1" applyBorder="1" applyAlignment="1">
      <alignment horizontal="left" vertical="top"/>
    </xf>
    <xf numFmtId="0" fontId="13" fillId="0" borderId="22" xfId="0" applyFont="1" applyBorder="1" applyAlignment="1">
      <alignment horizontal="center" vertical="top"/>
    </xf>
    <xf numFmtId="0" fontId="14" fillId="0" borderId="22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25" xfId="0" applyFont="1" applyBorder="1" applyAlignment="1">
      <alignment vertical="top"/>
    </xf>
    <xf numFmtId="0" fontId="2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22" xfId="0" applyFont="1" applyBorder="1" applyAlignment="1">
      <alignment horizontal="center" vertical="top"/>
    </xf>
    <xf numFmtId="0" fontId="14" fillId="0" borderId="22" xfId="4" applyFont="1" applyBorder="1" applyAlignment="1">
      <alignment horizontal="center" vertical="top"/>
    </xf>
    <xf numFmtId="0" fontId="14" fillId="0" borderId="22" xfId="0" applyFont="1" applyFill="1" applyBorder="1" applyAlignment="1">
      <alignment horizontal="left" vertical="top"/>
    </xf>
    <xf numFmtId="0" fontId="14" fillId="0" borderId="22" xfId="0" applyFont="1" applyFill="1" applyBorder="1" applyAlignment="1">
      <alignment horizontal="center" vertical="top"/>
    </xf>
    <xf numFmtId="0" fontId="15" fillId="0" borderId="22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10" fillId="0" borderId="22" xfId="0" applyFont="1" applyBorder="1" applyAlignment="1">
      <alignment vertical="top"/>
    </xf>
    <xf numFmtId="0" fontId="27" fillId="0" borderId="22" xfId="0" applyFont="1" applyBorder="1" applyAlignment="1">
      <alignment horizontal="center" vertical="top"/>
    </xf>
    <xf numFmtId="0" fontId="28" fillId="0" borderId="22" xfId="0" applyFont="1" applyBorder="1" applyAlignment="1">
      <alignment horizontal="center" vertical="top"/>
    </xf>
    <xf numFmtId="0" fontId="27" fillId="0" borderId="24" xfId="0" applyFont="1" applyBorder="1" applyAlignment="1">
      <alignment horizontal="center" vertical="top"/>
    </xf>
    <xf numFmtId="0" fontId="14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vertical="top"/>
    </xf>
    <xf numFmtId="0" fontId="23" fillId="0" borderId="0" xfId="0" applyFont="1" applyAlignment="1">
      <alignment horizontal="center" vertical="top"/>
    </xf>
    <xf numFmtId="0" fontId="3" fillId="4" borderId="10" xfId="0" applyFont="1" applyFill="1" applyBorder="1"/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7" fillId="2" borderId="6" xfId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1" xfId="1" quotePrefix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left"/>
    </xf>
    <xf numFmtId="0" fontId="14" fillId="0" borderId="25" xfId="0" applyFont="1" applyBorder="1" applyAlignment="1">
      <alignment horizontal="center" vertical="top" wrapText="1"/>
    </xf>
    <xf numFmtId="0" fontId="3" fillId="0" borderId="1" xfId="0" quotePrefix="1" applyFont="1" applyFill="1" applyBorder="1" applyAlignment="1">
      <alignment horizontal="left"/>
    </xf>
    <xf numFmtId="0" fontId="3" fillId="0" borderId="0" xfId="1" quotePrefix="1" applyFont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0" borderId="6" xfId="7" applyFont="1" applyFill="1" applyBorder="1" applyAlignment="1">
      <alignment horizontal="center" vertical="center" wrapText="1"/>
    </xf>
    <xf numFmtId="0" fontId="18" fillId="0" borderId="2" xfId="7" applyFont="1" applyFill="1" applyBorder="1" applyAlignment="1">
      <alignment horizontal="center" vertical="center" wrapText="1"/>
    </xf>
    <xf numFmtId="0" fontId="18" fillId="0" borderId="3" xfId="7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2" fillId="10" borderId="19" xfId="0" applyFont="1" applyFill="1" applyBorder="1" applyAlignment="1">
      <alignment vertical="top"/>
    </xf>
    <xf numFmtId="0" fontId="12" fillId="10" borderId="20" xfId="0" applyFont="1" applyFill="1" applyBorder="1" applyAlignment="1">
      <alignment vertical="top"/>
    </xf>
    <xf numFmtId="0" fontId="12" fillId="10" borderId="21" xfId="0" applyFont="1" applyFill="1" applyBorder="1" applyAlignment="1">
      <alignment vertical="top"/>
    </xf>
    <xf numFmtId="0" fontId="22" fillId="0" borderId="0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/>
    </xf>
    <xf numFmtId="0" fontId="14" fillId="11" borderId="22" xfId="4" applyFont="1" applyFill="1" applyBorder="1" applyAlignment="1">
      <alignment horizontal="center" vertical="top"/>
    </xf>
    <xf numFmtId="0" fontId="14" fillId="11" borderId="22" xfId="0" applyFont="1" applyFill="1" applyBorder="1" applyAlignment="1">
      <alignment horizontal="center" vertical="top"/>
    </xf>
  </cellXfs>
  <cellStyles count="10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0033CC"/>
      <color rgb="FFFFFF66"/>
      <color rgb="FFFF33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25</xdr:row>
      <xdr:rowOff>161925</xdr:rowOff>
    </xdr:from>
    <xdr:to>
      <xdr:col>7</xdr:col>
      <xdr:colOff>209550</xdr:colOff>
      <xdr:row>35</xdr:row>
      <xdr:rowOff>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495550" y="508635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51</xdr:row>
      <xdr:rowOff>55562</xdr:rowOff>
    </xdr:from>
    <xdr:to>
      <xdr:col>4</xdr:col>
      <xdr:colOff>49373</xdr:colOff>
      <xdr:row>59</xdr:row>
      <xdr:rowOff>152399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32987"/>
          <a:ext cx="2440148" cy="16208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4</xdr:col>
      <xdr:colOff>76200</xdr:colOff>
      <xdr:row>49</xdr:row>
      <xdr:rowOff>0</xdr:rowOff>
    </xdr:from>
    <xdr:to>
      <xdr:col>7</xdr:col>
      <xdr:colOff>511611</xdr:colOff>
      <xdr:row>60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9496425"/>
          <a:ext cx="2254686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409575</xdr:colOff>
      <xdr:row>50</xdr:row>
      <xdr:rowOff>176879</xdr:rowOff>
    </xdr:from>
    <xdr:to>
      <xdr:col>7</xdr:col>
      <xdr:colOff>38100</xdr:colOff>
      <xdr:row>54</xdr:row>
      <xdr:rowOff>37164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457575" y="9863804"/>
          <a:ext cx="838200" cy="622285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38</xdr:row>
      <xdr:rowOff>180974</xdr:rowOff>
    </xdr:from>
    <xdr:to>
      <xdr:col>6</xdr:col>
      <xdr:colOff>361950</xdr:colOff>
      <xdr:row>42</xdr:row>
      <xdr:rowOff>27417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286125" y="7581899"/>
          <a:ext cx="733425" cy="6084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114299</xdr:rowOff>
    </xdr:from>
    <xdr:to>
      <xdr:col>6</xdr:col>
      <xdr:colOff>419100</xdr:colOff>
      <xdr:row>6</xdr:row>
      <xdr:rowOff>141717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343275" y="847724"/>
          <a:ext cx="733425" cy="598918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15</xdr:row>
      <xdr:rowOff>104776</xdr:rowOff>
    </xdr:from>
    <xdr:to>
      <xdr:col>4</xdr:col>
      <xdr:colOff>457200</xdr:colOff>
      <xdr:row>19</xdr:row>
      <xdr:rowOff>9526</xdr:rowOff>
    </xdr:to>
    <xdr:grpSp>
      <xdr:nvGrpSpPr>
        <xdr:cNvPr id="8" name="Group 7"/>
        <xdr:cNvGrpSpPr/>
      </xdr:nvGrpSpPr>
      <xdr:grpSpPr>
        <a:xfrm>
          <a:off x="2486025" y="3124201"/>
          <a:ext cx="409575" cy="666750"/>
          <a:chOff x="1847850" y="409575"/>
          <a:chExt cx="409575" cy="628650"/>
        </a:xfrm>
      </xdr:grpSpPr>
      <xdr:sp macro="" textlink="">
        <xdr:nvSpPr>
          <xdr:cNvPr id="9" name="Flowchart: Process 8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0" name="Rounded Rectangle 9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15</xdr:row>
      <xdr:rowOff>104776</xdr:rowOff>
    </xdr:from>
    <xdr:to>
      <xdr:col>5</xdr:col>
      <xdr:colOff>238125</xdr:colOff>
      <xdr:row>19</xdr:row>
      <xdr:rowOff>9526</xdr:rowOff>
    </xdr:to>
    <xdr:grpSp>
      <xdr:nvGrpSpPr>
        <xdr:cNvPr id="11" name="Group 10"/>
        <xdr:cNvGrpSpPr/>
      </xdr:nvGrpSpPr>
      <xdr:grpSpPr>
        <a:xfrm>
          <a:off x="2952750" y="3124201"/>
          <a:ext cx="333375" cy="666750"/>
          <a:chOff x="1847850" y="409575"/>
          <a:chExt cx="409575" cy="628650"/>
        </a:xfrm>
      </xdr:grpSpPr>
      <xdr:sp macro="" textlink="">
        <xdr:nvSpPr>
          <xdr:cNvPr id="12" name="Flowchart: Process 11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3" name="Rounded Rectangle 12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1</xdr:row>
      <xdr:rowOff>142875</xdr:rowOff>
    </xdr:from>
    <xdr:to>
      <xdr:col>7</xdr:col>
      <xdr:colOff>428542</xdr:colOff>
      <xdr:row>12</xdr:row>
      <xdr:rowOff>133349</xdr:rowOff>
    </xdr:to>
    <xdr:grpSp>
      <xdr:nvGrpSpPr>
        <xdr:cNvPr id="14" name="Group 13"/>
        <xdr:cNvGrpSpPr/>
      </xdr:nvGrpSpPr>
      <xdr:grpSpPr>
        <a:xfrm>
          <a:off x="0" y="495300"/>
          <a:ext cx="4686217" cy="2085974"/>
          <a:chOff x="0" y="504825"/>
          <a:chExt cx="5229142" cy="1981199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104775</xdr:rowOff>
    </xdr:from>
    <xdr:to>
      <xdr:col>7</xdr:col>
      <xdr:colOff>447675</xdr:colOff>
      <xdr:row>24</xdr:row>
      <xdr:rowOff>19050</xdr:rowOff>
    </xdr:to>
    <xdr:grpSp>
      <xdr:nvGrpSpPr>
        <xdr:cNvPr id="18" name="Group 17"/>
        <xdr:cNvGrpSpPr/>
      </xdr:nvGrpSpPr>
      <xdr:grpSpPr>
        <a:xfrm>
          <a:off x="0" y="2743200"/>
          <a:ext cx="4705350" cy="2009775"/>
          <a:chOff x="0" y="2638425"/>
          <a:chExt cx="5248275" cy="1905000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2" name="Picture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21" name="TextBox 20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24</xdr:row>
      <xdr:rowOff>142875</xdr:rowOff>
    </xdr:from>
    <xdr:to>
      <xdr:col>7</xdr:col>
      <xdr:colOff>466725</xdr:colOff>
      <xdr:row>36</xdr:row>
      <xdr:rowOff>0</xdr:rowOff>
    </xdr:to>
    <xdr:grpSp>
      <xdr:nvGrpSpPr>
        <xdr:cNvPr id="24" name="Group 23"/>
        <xdr:cNvGrpSpPr/>
      </xdr:nvGrpSpPr>
      <xdr:grpSpPr>
        <a:xfrm>
          <a:off x="9524" y="4876800"/>
          <a:ext cx="4714876" cy="2143125"/>
          <a:chOff x="9524" y="4667250"/>
          <a:chExt cx="5257801" cy="2028825"/>
        </a:xfrm>
      </xdr:grpSpPr>
      <xdr:pic>
        <xdr:nvPicPr>
          <xdr:cNvPr id="25" name="Picture 24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6" name="Group 25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27" name="TextBox 26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37</xdr:row>
      <xdr:rowOff>9525</xdr:rowOff>
    </xdr:from>
    <xdr:to>
      <xdr:col>7</xdr:col>
      <xdr:colOff>490272</xdr:colOff>
      <xdr:row>48</xdr:row>
      <xdr:rowOff>19049</xdr:rowOff>
    </xdr:to>
    <xdr:grpSp>
      <xdr:nvGrpSpPr>
        <xdr:cNvPr id="30" name="Group 29"/>
        <xdr:cNvGrpSpPr/>
      </xdr:nvGrpSpPr>
      <xdr:grpSpPr>
        <a:xfrm>
          <a:off x="0" y="7219950"/>
          <a:ext cx="4747947" cy="2105024"/>
          <a:chOff x="0" y="6886575"/>
          <a:chExt cx="5290872" cy="2000249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TextBox 32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60</xdr:row>
      <xdr:rowOff>171451</xdr:rowOff>
    </xdr:from>
    <xdr:to>
      <xdr:col>7</xdr:col>
      <xdr:colOff>542924</xdr:colOff>
      <xdr:row>72</xdr:row>
      <xdr:rowOff>104775</xdr:rowOff>
    </xdr:to>
    <xdr:grpSp>
      <xdr:nvGrpSpPr>
        <xdr:cNvPr id="34" name="Group 33"/>
        <xdr:cNvGrpSpPr/>
      </xdr:nvGrpSpPr>
      <xdr:grpSpPr>
        <a:xfrm>
          <a:off x="19050" y="11763376"/>
          <a:ext cx="4781549" cy="2219324"/>
          <a:chOff x="19050" y="11210926"/>
          <a:chExt cx="5324474" cy="2105024"/>
        </a:xfrm>
      </xdr:grpSpPr>
      <xdr:pic>
        <xdr:nvPicPr>
          <xdr:cNvPr id="35" name="Picture 34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7" name="Picture 3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38" name="TextBox 37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>
    <xdr:from>
      <xdr:col>0</xdr:col>
      <xdr:colOff>19050</xdr:colOff>
      <xdr:row>48</xdr:row>
      <xdr:rowOff>171450</xdr:rowOff>
    </xdr:from>
    <xdr:to>
      <xdr:col>7</xdr:col>
      <xdr:colOff>521136</xdr:colOff>
      <xdr:row>60</xdr:row>
      <xdr:rowOff>9525</xdr:rowOff>
    </xdr:to>
    <xdr:grpSp>
      <xdr:nvGrpSpPr>
        <xdr:cNvPr id="39" name="Group 38"/>
        <xdr:cNvGrpSpPr/>
      </xdr:nvGrpSpPr>
      <xdr:grpSpPr>
        <a:xfrm>
          <a:off x="19050" y="9477375"/>
          <a:ext cx="4759761" cy="2124075"/>
          <a:chOff x="19050" y="9039225"/>
          <a:chExt cx="5302686" cy="2009775"/>
        </a:xfrm>
      </xdr:grpSpPr>
      <xdr:sp macro="" textlink="">
        <xdr:nvSpPr>
          <xdr:cNvPr id="40" name="TextBox 39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41" name="Picture 4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2" name="Pictur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1905000</xdr:colOff>
      <xdr:row>11</xdr:row>
      <xdr:rowOff>38100</xdr:rowOff>
    </xdr:from>
    <xdr:to>
      <xdr:col>13</xdr:col>
      <xdr:colOff>361950</xdr:colOff>
      <xdr:row>13</xdr:row>
      <xdr:rowOff>38100</xdr:rowOff>
    </xdr:to>
    <xdr:sp macro="" textlink="">
      <xdr:nvSpPr>
        <xdr:cNvPr id="43" name="AutoShape 72"/>
        <xdr:cNvSpPr>
          <a:spLocks noChangeAspect="1" noChangeArrowheads="1"/>
        </xdr:cNvSpPr>
      </xdr:nvSpPr>
      <xdr:spPr bwMode="auto">
        <a:xfrm>
          <a:off x="7105650" y="2295525"/>
          <a:ext cx="2190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9525</xdr:rowOff>
    </xdr:from>
    <xdr:to>
      <xdr:col>4</xdr:col>
      <xdr:colOff>76200</xdr:colOff>
      <xdr:row>39</xdr:row>
      <xdr:rowOff>38100</xdr:rowOff>
    </xdr:to>
    <xdr:sp macro="" textlink="">
      <xdr:nvSpPr>
        <xdr:cNvPr id="44" name="AutoShape 143"/>
        <xdr:cNvSpPr>
          <a:spLocks noChangeAspect="1" noChangeArrowheads="1"/>
        </xdr:cNvSpPr>
      </xdr:nvSpPr>
      <xdr:spPr bwMode="auto">
        <a:xfrm>
          <a:off x="0" y="7219950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ttareena@trf.or,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22"/>
  <sheetViews>
    <sheetView tabSelected="1" view="pageBreakPreview" zoomScale="71" zoomScaleNormal="100" zoomScaleSheetLayoutView="71" workbookViewId="0">
      <selection activeCell="K2" sqref="K2"/>
    </sheetView>
  </sheetViews>
  <sheetFormatPr defaultColWidth="9" defaultRowHeight="25.5"/>
  <cols>
    <col min="1" max="1" width="5.85546875" style="4" bestFit="1" customWidth="1"/>
    <col min="2" max="2" width="5.5703125" style="4" bestFit="1" customWidth="1"/>
    <col min="3" max="3" width="31.5703125" style="3" bestFit="1" customWidth="1"/>
    <col min="4" max="4" width="31.5703125" style="3" customWidth="1"/>
    <col min="5" max="5" width="13" style="19" customWidth="1"/>
    <col min="6" max="6" width="11.28515625" style="19" customWidth="1"/>
    <col min="7" max="7" width="24.5703125" style="19" customWidth="1"/>
    <col min="8" max="8" width="17.7109375" style="19" customWidth="1"/>
    <col min="9" max="9" width="43.85546875" style="3" bestFit="1" customWidth="1"/>
    <col min="10" max="10" width="48.28515625" style="3" bestFit="1" customWidth="1"/>
    <col min="11" max="11" width="17.7109375" style="4" bestFit="1" customWidth="1"/>
    <col min="12" max="12" width="19.5703125" style="6" bestFit="1" customWidth="1"/>
    <col min="13" max="153" width="9" style="6"/>
    <col min="154" max="16384" width="9" style="3"/>
  </cols>
  <sheetData>
    <row r="1" spans="1:153" s="2" customFormat="1" ht="26.25">
      <c r="A1" s="1" t="s">
        <v>4</v>
      </c>
      <c r="B1" s="1" t="s">
        <v>5</v>
      </c>
      <c r="C1" s="1" t="s">
        <v>0</v>
      </c>
      <c r="D1" s="106" t="s">
        <v>63</v>
      </c>
      <c r="E1" s="102" t="s">
        <v>1</v>
      </c>
      <c r="F1" s="1" t="s">
        <v>10</v>
      </c>
      <c r="G1" s="1" t="s">
        <v>3</v>
      </c>
      <c r="H1" s="1" t="s">
        <v>2</v>
      </c>
      <c r="I1" s="106" t="s">
        <v>73</v>
      </c>
      <c r="J1" s="106" t="s">
        <v>74</v>
      </c>
      <c r="K1" s="1" t="s">
        <v>8</v>
      </c>
      <c r="L1" s="1" t="s">
        <v>91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</row>
    <row r="2" spans="1:153" s="11" customFormat="1" ht="22.5">
      <c r="A2" s="10">
        <v>1</v>
      </c>
      <c r="B2" s="10" t="s">
        <v>7</v>
      </c>
      <c r="C2" s="97" t="s">
        <v>54</v>
      </c>
      <c r="D2" s="9" t="s">
        <v>64</v>
      </c>
      <c r="E2" s="107">
        <v>26</v>
      </c>
      <c r="F2" s="100"/>
      <c r="G2" s="16"/>
      <c r="H2" s="108"/>
      <c r="I2" s="97" t="s">
        <v>75</v>
      </c>
      <c r="J2" s="9" t="s">
        <v>83</v>
      </c>
      <c r="K2" s="110"/>
      <c r="L2" s="110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</row>
    <row r="3" spans="1:153" s="11" customFormat="1" ht="22.5">
      <c r="A3" s="10">
        <v>2</v>
      </c>
      <c r="B3" s="10" t="s">
        <v>7</v>
      </c>
      <c r="C3" s="98" t="s">
        <v>55</v>
      </c>
      <c r="D3" s="12" t="s">
        <v>65</v>
      </c>
      <c r="E3" s="107">
        <v>24</v>
      </c>
      <c r="F3" s="100"/>
      <c r="G3" s="16"/>
      <c r="H3" s="108"/>
      <c r="I3" s="97" t="s">
        <v>75</v>
      </c>
      <c r="J3" s="9" t="s">
        <v>83</v>
      </c>
      <c r="K3" s="110"/>
      <c r="L3" s="110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</row>
    <row r="4" spans="1:153" s="11" customFormat="1" ht="22.5">
      <c r="A4" s="10">
        <v>3</v>
      </c>
      <c r="B4" s="10" t="s">
        <v>7</v>
      </c>
      <c r="C4" s="98" t="s">
        <v>56</v>
      </c>
      <c r="D4" s="12" t="s">
        <v>66</v>
      </c>
      <c r="E4" s="107">
        <v>29</v>
      </c>
      <c r="F4" s="101"/>
      <c r="G4" s="17"/>
      <c r="H4" s="109"/>
      <c r="I4" s="97" t="s">
        <v>76</v>
      </c>
      <c r="J4" s="9" t="s">
        <v>84</v>
      </c>
      <c r="K4" s="110"/>
      <c r="L4" s="11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</row>
    <row r="5" spans="1:153" s="11" customFormat="1" ht="22.5">
      <c r="A5" s="10">
        <v>4</v>
      </c>
      <c r="B5" s="10" t="s">
        <v>7</v>
      </c>
      <c r="C5" s="99" t="s">
        <v>57</v>
      </c>
      <c r="D5" s="13" t="s">
        <v>68</v>
      </c>
      <c r="E5" s="107">
        <v>28</v>
      </c>
      <c r="F5" s="101"/>
      <c r="G5" s="17"/>
      <c r="H5" s="109"/>
      <c r="I5" s="97" t="s">
        <v>79</v>
      </c>
      <c r="J5" s="9" t="s">
        <v>80</v>
      </c>
      <c r="K5" s="110"/>
      <c r="L5" s="11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</row>
    <row r="6" spans="1:153" s="11" customFormat="1" ht="22.5">
      <c r="A6" s="10">
        <v>5</v>
      </c>
      <c r="B6" s="10" t="s">
        <v>7</v>
      </c>
      <c r="C6" s="98" t="s">
        <v>58</v>
      </c>
      <c r="D6" s="13" t="s">
        <v>69</v>
      </c>
      <c r="E6" s="107">
        <v>28</v>
      </c>
      <c r="F6" s="100"/>
      <c r="G6" s="16"/>
      <c r="H6" s="108"/>
      <c r="I6" s="97" t="s">
        <v>81</v>
      </c>
      <c r="J6" s="9" t="s">
        <v>82</v>
      </c>
      <c r="K6" s="110"/>
      <c r="L6" s="11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</row>
    <row r="7" spans="1:153" s="11" customFormat="1" ht="22.5">
      <c r="A7" s="10">
        <v>6</v>
      </c>
      <c r="B7" s="10" t="s">
        <v>6</v>
      </c>
      <c r="C7" s="104" t="s">
        <v>59</v>
      </c>
      <c r="D7" s="13" t="s">
        <v>67</v>
      </c>
      <c r="E7" s="107">
        <v>26</v>
      </c>
      <c r="F7" s="100"/>
      <c r="G7" s="16"/>
      <c r="H7" s="108"/>
      <c r="I7" s="97" t="s">
        <v>77</v>
      </c>
      <c r="J7" s="9" t="s">
        <v>78</v>
      </c>
      <c r="K7" s="110"/>
      <c r="L7" s="11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</row>
    <row r="8" spans="1:153" s="11" customFormat="1" ht="22.5">
      <c r="A8" s="10">
        <v>7</v>
      </c>
      <c r="B8" s="103" t="s">
        <v>6</v>
      </c>
      <c r="C8" s="12" t="s">
        <v>60</v>
      </c>
      <c r="D8" s="13" t="s">
        <v>70</v>
      </c>
      <c r="E8" s="30"/>
      <c r="F8" s="30"/>
      <c r="G8" s="30"/>
      <c r="H8" s="30"/>
      <c r="I8" s="119" t="s">
        <v>85</v>
      </c>
      <c r="J8" s="119"/>
      <c r="K8" s="111"/>
      <c r="L8" s="111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</row>
    <row r="9" spans="1:153" s="11" customFormat="1" ht="22.5">
      <c r="A9" s="10">
        <v>8</v>
      </c>
      <c r="B9" s="103" t="s">
        <v>6</v>
      </c>
      <c r="C9" s="12" t="s">
        <v>61</v>
      </c>
      <c r="D9" s="13" t="s">
        <v>71</v>
      </c>
      <c r="E9" s="30"/>
      <c r="F9" s="30"/>
      <c r="G9" s="30"/>
      <c r="H9" s="30"/>
      <c r="I9" s="119"/>
      <c r="J9" s="119"/>
      <c r="K9" s="111"/>
      <c r="L9" s="111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</row>
    <row r="10" spans="1:153" s="11" customFormat="1" ht="22.5">
      <c r="A10" s="10">
        <v>9</v>
      </c>
      <c r="B10" s="103" t="s">
        <v>6</v>
      </c>
      <c r="C10" s="12" t="s">
        <v>62</v>
      </c>
      <c r="D10" s="13" t="s">
        <v>72</v>
      </c>
      <c r="E10" s="30"/>
      <c r="F10" s="30"/>
      <c r="G10" s="30"/>
      <c r="H10" s="30"/>
      <c r="I10" s="119"/>
      <c r="J10" s="119"/>
      <c r="K10" s="111"/>
      <c r="L10" s="111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</row>
    <row r="11" spans="1:153" s="11" customFormat="1" ht="22.5">
      <c r="A11" s="10">
        <v>10</v>
      </c>
      <c r="B11" s="10" t="s">
        <v>6</v>
      </c>
      <c r="C11" s="105" t="s">
        <v>86</v>
      </c>
      <c r="D11" s="30" t="s">
        <v>87</v>
      </c>
      <c r="E11" s="120" t="s">
        <v>90</v>
      </c>
      <c r="F11" s="121"/>
      <c r="G11" s="121"/>
      <c r="H11" s="121"/>
      <c r="I11" s="121"/>
      <c r="J11" s="122"/>
      <c r="K11" s="10"/>
      <c r="L11" s="1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</row>
    <row r="12" spans="1:153" s="11" customFormat="1" ht="22.5">
      <c r="A12" s="10">
        <v>11</v>
      </c>
      <c r="B12" s="10" t="s">
        <v>6</v>
      </c>
      <c r="C12" s="105" t="s">
        <v>158</v>
      </c>
      <c r="D12" s="30" t="s">
        <v>159</v>
      </c>
      <c r="E12" s="123"/>
      <c r="F12" s="124"/>
      <c r="G12" s="124"/>
      <c r="H12" s="124"/>
      <c r="I12" s="124"/>
      <c r="J12" s="125"/>
      <c r="K12" s="10"/>
      <c r="L12" s="10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</row>
    <row r="13" spans="1:153" s="11" customFormat="1" ht="22.5">
      <c r="A13" s="10">
        <v>12</v>
      </c>
      <c r="B13" s="10" t="s">
        <v>7</v>
      </c>
      <c r="C13" s="14" t="s">
        <v>88</v>
      </c>
      <c r="D13" s="112" t="s">
        <v>89</v>
      </c>
      <c r="E13" s="123"/>
      <c r="F13" s="124"/>
      <c r="G13" s="124"/>
      <c r="H13" s="124"/>
      <c r="I13" s="124"/>
      <c r="J13" s="125"/>
      <c r="K13" s="10"/>
      <c r="L13" s="10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</row>
    <row r="14" spans="1:153" s="11" customFormat="1" ht="22.5">
      <c r="A14" s="10">
        <v>13</v>
      </c>
      <c r="B14" s="10" t="s">
        <v>7</v>
      </c>
      <c r="C14" s="116" t="s">
        <v>162</v>
      </c>
      <c r="D14" s="30"/>
      <c r="E14" s="123"/>
      <c r="F14" s="124"/>
      <c r="G14" s="124"/>
      <c r="H14" s="124"/>
      <c r="I14" s="124"/>
      <c r="J14" s="125"/>
      <c r="K14" s="10"/>
      <c r="L14" s="10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</row>
    <row r="15" spans="1:153" s="11" customFormat="1" ht="22.5">
      <c r="A15" s="10">
        <v>14</v>
      </c>
      <c r="B15" s="10" t="s">
        <v>7</v>
      </c>
      <c r="C15" s="117" t="s">
        <v>164</v>
      </c>
      <c r="D15" s="15"/>
      <c r="E15" s="123"/>
      <c r="F15" s="124"/>
      <c r="G15" s="124"/>
      <c r="H15" s="124"/>
      <c r="I15" s="124"/>
      <c r="J15" s="125"/>
      <c r="K15" s="10"/>
      <c r="L15" s="10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</row>
    <row r="16" spans="1:153" s="11" customFormat="1" ht="22.5">
      <c r="A16" s="10">
        <v>15</v>
      </c>
      <c r="B16" s="10" t="s">
        <v>7</v>
      </c>
      <c r="C16" s="118" t="s">
        <v>163</v>
      </c>
      <c r="D16" s="15"/>
      <c r="E16" s="126"/>
      <c r="F16" s="127"/>
      <c r="G16" s="127"/>
      <c r="H16" s="127"/>
      <c r="I16" s="127"/>
      <c r="J16" s="128"/>
      <c r="K16" s="10"/>
      <c r="L16" s="10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</row>
    <row r="17" spans="1:153" s="11" customFormat="1" ht="22.5" customHeight="1">
      <c r="A17" s="31"/>
      <c r="B17" s="31"/>
      <c r="D17" s="20"/>
      <c r="E17" s="32"/>
      <c r="F17" s="32"/>
      <c r="G17" s="32"/>
      <c r="H17" s="32"/>
      <c r="I17" s="32"/>
      <c r="J17" s="32"/>
      <c r="K17" s="31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</row>
    <row r="18" spans="1:153" s="6" customFormat="1" ht="26.25">
      <c r="A18" s="7" t="s">
        <v>7</v>
      </c>
      <c r="B18" s="7">
        <f>COUNTIF(B2:B16,A18)</f>
        <v>9</v>
      </c>
      <c r="E18" s="21" t="s">
        <v>11</v>
      </c>
      <c r="F18" s="22">
        <f>MAX(E2:E16)</f>
        <v>29</v>
      </c>
      <c r="H18" s="28" t="s">
        <v>13</v>
      </c>
      <c r="I18" s="25">
        <f>COUNTIF(F2:F16,H18)</f>
        <v>0</v>
      </c>
      <c r="J18" s="5"/>
      <c r="K18" s="8"/>
    </row>
    <row r="19" spans="1:153" s="6" customFormat="1">
      <c r="A19" s="7" t="s">
        <v>6</v>
      </c>
      <c r="B19" s="7">
        <f>COUNTIF(B2:B16,A19)</f>
        <v>6</v>
      </c>
      <c r="E19" s="21" t="s">
        <v>12</v>
      </c>
      <c r="F19" s="23">
        <f>MIN(E2:E16)</f>
        <v>24</v>
      </c>
      <c r="H19" s="28" t="s">
        <v>14</v>
      </c>
      <c r="I19" s="25">
        <f>COUNTIF(F3:F17,H19)</f>
        <v>0</v>
      </c>
      <c r="J19" s="5"/>
      <c r="K19" s="5"/>
    </row>
    <row r="20" spans="1:153" s="6" customFormat="1">
      <c r="A20" s="5"/>
      <c r="B20" s="5"/>
      <c r="E20" s="21" t="s">
        <v>9</v>
      </c>
      <c r="F20" s="24">
        <f>AVERAGE(E2:E16)</f>
        <v>26.833333333333332</v>
      </c>
      <c r="H20" s="29" t="s">
        <v>166</v>
      </c>
      <c r="I20" s="25">
        <f>COUNTIF(F4:F18,H20)</f>
        <v>0</v>
      </c>
      <c r="K20" s="5"/>
    </row>
    <row r="21" spans="1:153" s="6" customFormat="1">
      <c r="A21" s="5"/>
      <c r="B21" s="5"/>
      <c r="F21" s="18"/>
      <c r="K21" s="5"/>
    </row>
    <row r="22" spans="1:153">
      <c r="B22" s="3"/>
      <c r="K22" s="5"/>
    </row>
  </sheetData>
  <mergeCells count="2">
    <mergeCell ref="I8:J10"/>
    <mergeCell ref="E11:J16"/>
  </mergeCells>
  <hyperlinks>
    <hyperlink ref="D8" r:id="rId1" display="mailto:pattareena@trf.or,th"/>
  </hyperlinks>
  <pageMargins left="0.25" right="0.25" top="0.75" bottom="0.75" header="0.3" footer="0.3"/>
  <pageSetup paperSize="8"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M25" sqref="M25"/>
    </sheetView>
  </sheetViews>
  <sheetFormatPr defaultRowHeight="15"/>
  <cols>
    <col min="1" max="6" width="9.140625" style="33"/>
    <col min="7" max="7" width="9" style="33" customWidth="1"/>
    <col min="8" max="8" width="9.140625" style="33"/>
    <col min="9" max="9" width="5.140625" style="35" bestFit="1" customWidth="1"/>
    <col min="10" max="10" width="28.42578125" style="33" bestFit="1" customWidth="1"/>
    <col min="11" max="16384" width="9.140625" style="33"/>
  </cols>
  <sheetData>
    <row r="1" spans="1:11" ht="27.75" customHeight="1">
      <c r="A1" s="129" t="s">
        <v>15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3" spans="1:11">
      <c r="E3" s="34"/>
      <c r="F3" s="34"/>
      <c r="G3" s="34"/>
      <c r="H3" s="34"/>
    </row>
    <row r="4" spans="1:11">
      <c r="E4" s="34"/>
      <c r="F4" s="34"/>
      <c r="G4" s="34"/>
      <c r="H4" s="34"/>
      <c r="I4" s="36" t="s">
        <v>16</v>
      </c>
      <c r="J4" s="36" t="s">
        <v>17</v>
      </c>
      <c r="K4" s="36" t="s">
        <v>18</v>
      </c>
    </row>
    <row r="5" spans="1:11">
      <c r="E5" s="37"/>
      <c r="F5" s="37"/>
      <c r="G5" s="37"/>
      <c r="H5" s="37"/>
      <c r="I5" s="38">
        <v>1</v>
      </c>
      <c r="J5" s="114" t="s">
        <v>54</v>
      </c>
      <c r="K5" s="38" t="s">
        <v>19</v>
      </c>
    </row>
    <row r="6" spans="1:11">
      <c r="E6" s="37"/>
      <c r="F6" s="37"/>
      <c r="G6" s="37"/>
      <c r="H6" s="37"/>
      <c r="I6" s="38">
        <v>2</v>
      </c>
      <c r="J6" s="114" t="s">
        <v>55</v>
      </c>
      <c r="K6" s="38" t="s">
        <v>19</v>
      </c>
    </row>
    <row r="7" spans="1:11">
      <c r="E7" s="37"/>
      <c r="F7" s="37"/>
      <c r="G7" s="37"/>
      <c r="H7" s="37"/>
      <c r="I7" s="38">
        <v>3</v>
      </c>
      <c r="J7" s="114" t="s">
        <v>56</v>
      </c>
      <c r="K7" s="38" t="s">
        <v>19</v>
      </c>
    </row>
    <row r="8" spans="1:11">
      <c r="E8" s="37"/>
      <c r="F8" s="37"/>
      <c r="G8" s="37"/>
      <c r="H8" s="37"/>
      <c r="I8" s="38">
        <v>4</v>
      </c>
      <c r="J8" s="114" t="s">
        <v>57</v>
      </c>
      <c r="K8" s="38" t="s">
        <v>19</v>
      </c>
    </row>
    <row r="9" spans="1:11">
      <c r="E9" s="37"/>
      <c r="F9" s="37"/>
      <c r="G9" s="37"/>
      <c r="H9" s="37"/>
      <c r="I9" s="38">
        <v>5</v>
      </c>
      <c r="J9" s="114" t="s">
        <v>58</v>
      </c>
      <c r="K9" s="38" t="s">
        <v>20</v>
      </c>
    </row>
    <row r="10" spans="1:11">
      <c r="E10" s="37"/>
      <c r="F10" s="37"/>
      <c r="G10" s="37"/>
      <c r="H10" s="37"/>
      <c r="I10" s="38">
        <v>6</v>
      </c>
      <c r="J10" s="39"/>
      <c r="K10" s="38" t="s">
        <v>20</v>
      </c>
    </row>
    <row r="11" spans="1:11">
      <c r="E11" s="37"/>
      <c r="F11" s="37"/>
      <c r="G11" s="37"/>
      <c r="H11" s="37"/>
    </row>
    <row r="12" spans="1:11">
      <c r="E12" s="37"/>
      <c r="F12" s="37"/>
      <c r="G12" s="37"/>
      <c r="H12" s="37"/>
    </row>
    <row r="13" spans="1:11">
      <c r="E13" s="37"/>
      <c r="F13" s="37"/>
      <c r="G13" s="37"/>
      <c r="H13" s="37"/>
    </row>
    <row r="14" spans="1:11">
      <c r="E14" s="37"/>
      <c r="F14" s="37"/>
      <c r="G14" s="37"/>
      <c r="H14" s="37"/>
    </row>
    <row r="15" spans="1:11">
      <c r="E15" s="37"/>
      <c r="F15" s="37"/>
      <c r="G15" s="37"/>
      <c r="H15" s="37"/>
    </row>
    <row r="16" spans="1:11">
      <c r="I16" s="36" t="s">
        <v>16</v>
      </c>
      <c r="J16" s="36" t="s">
        <v>17</v>
      </c>
      <c r="K16" s="36" t="s">
        <v>18</v>
      </c>
    </row>
    <row r="17" spans="1:11">
      <c r="I17" s="38">
        <v>1</v>
      </c>
      <c r="J17" s="114" t="s">
        <v>59</v>
      </c>
      <c r="K17" s="39" t="s">
        <v>21</v>
      </c>
    </row>
    <row r="18" spans="1:11">
      <c r="I18" s="38">
        <v>2</v>
      </c>
      <c r="J18" s="114" t="s">
        <v>60</v>
      </c>
      <c r="K18" s="39" t="s">
        <v>21</v>
      </c>
    </row>
    <row r="19" spans="1:11">
      <c r="I19" s="38">
        <v>3</v>
      </c>
      <c r="J19" s="114" t="s">
        <v>61</v>
      </c>
      <c r="K19" s="39" t="s">
        <v>20</v>
      </c>
    </row>
    <row r="20" spans="1:11">
      <c r="I20" s="38">
        <v>4</v>
      </c>
      <c r="J20" s="114" t="s">
        <v>62</v>
      </c>
      <c r="K20" s="39" t="s">
        <v>20</v>
      </c>
    </row>
    <row r="24" spans="1:11">
      <c r="A24" s="130"/>
      <c r="B24" s="130"/>
      <c r="C24" s="130"/>
      <c r="D24" s="130"/>
      <c r="E24" s="130"/>
      <c r="F24" s="130"/>
      <c r="G24" s="130"/>
    </row>
    <row r="27" spans="1:11">
      <c r="I27" s="36" t="s">
        <v>16</v>
      </c>
      <c r="J27" s="36" t="s">
        <v>17</v>
      </c>
      <c r="K27" s="36" t="s">
        <v>18</v>
      </c>
    </row>
    <row r="28" spans="1:11">
      <c r="I28" s="38">
        <v>1</v>
      </c>
      <c r="J28" s="39" t="s">
        <v>94</v>
      </c>
      <c r="K28" s="39" t="s">
        <v>21</v>
      </c>
    </row>
    <row r="29" spans="1:11">
      <c r="I29" s="38">
        <v>2</v>
      </c>
      <c r="J29" s="39" t="s">
        <v>160</v>
      </c>
      <c r="K29" s="39" t="s">
        <v>21</v>
      </c>
    </row>
    <row r="30" spans="1:11">
      <c r="I30" s="38">
        <v>3</v>
      </c>
      <c r="J30" s="39"/>
      <c r="K30" s="39" t="s">
        <v>20</v>
      </c>
    </row>
    <row r="31" spans="1:11">
      <c r="I31" s="38">
        <v>4</v>
      </c>
      <c r="J31" s="39"/>
      <c r="K31" s="39" t="s">
        <v>20</v>
      </c>
    </row>
    <row r="36" spans="1:11">
      <c r="A36" s="130"/>
      <c r="B36" s="130"/>
      <c r="C36" s="130"/>
      <c r="D36" s="130"/>
      <c r="E36" s="130"/>
      <c r="F36" s="130"/>
      <c r="G36" s="130"/>
    </row>
    <row r="39" spans="1:11">
      <c r="I39" s="36" t="s">
        <v>16</v>
      </c>
      <c r="J39" s="36" t="s">
        <v>17</v>
      </c>
      <c r="K39" s="36" t="s">
        <v>18</v>
      </c>
    </row>
    <row r="40" spans="1:11">
      <c r="I40" s="38">
        <v>1</v>
      </c>
      <c r="J40" s="39"/>
      <c r="K40" s="39" t="s">
        <v>19</v>
      </c>
    </row>
    <row r="41" spans="1:11">
      <c r="I41" s="38">
        <v>2</v>
      </c>
      <c r="J41" s="39"/>
      <c r="K41" s="39" t="s">
        <v>19</v>
      </c>
    </row>
    <row r="42" spans="1:11">
      <c r="I42" s="38">
        <v>3</v>
      </c>
      <c r="J42" s="39"/>
      <c r="K42" s="39" t="s">
        <v>19</v>
      </c>
    </row>
    <row r="43" spans="1:11">
      <c r="I43" s="38">
        <v>4</v>
      </c>
      <c r="J43" s="39"/>
      <c r="K43" s="39" t="s">
        <v>19</v>
      </c>
    </row>
    <row r="44" spans="1:11">
      <c r="I44" s="38">
        <v>5</v>
      </c>
      <c r="J44" s="39"/>
      <c r="K44" s="39" t="s">
        <v>20</v>
      </c>
    </row>
    <row r="45" spans="1:11">
      <c r="I45" s="38">
        <v>6</v>
      </c>
      <c r="J45" s="39"/>
      <c r="K45" s="39" t="s">
        <v>20</v>
      </c>
    </row>
    <row r="51" spans="9:11">
      <c r="I51" s="36" t="s">
        <v>16</v>
      </c>
      <c r="J51" s="36" t="s">
        <v>17</v>
      </c>
      <c r="K51" s="36" t="s">
        <v>18</v>
      </c>
    </row>
    <row r="52" spans="9:11">
      <c r="I52" s="38">
        <v>1</v>
      </c>
      <c r="J52" s="39"/>
      <c r="K52" s="39" t="s">
        <v>21</v>
      </c>
    </row>
    <row r="53" spans="9:11">
      <c r="I53" s="38">
        <v>2</v>
      </c>
      <c r="J53" s="39"/>
      <c r="K53" s="39" t="s">
        <v>21</v>
      </c>
    </row>
    <row r="54" spans="9:11">
      <c r="I54" s="38">
        <v>3</v>
      </c>
      <c r="J54" s="39"/>
      <c r="K54" s="39" t="s">
        <v>21</v>
      </c>
    </row>
    <row r="55" spans="9:11">
      <c r="I55" s="38">
        <v>4</v>
      </c>
      <c r="J55" s="39"/>
      <c r="K55" s="39" t="s">
        <v>21</v>
      </c>
    </row>
    <row r="63" spans="9:11">
      <c r="I63" s="36" t="s">
        <v>16</v>
      </c>
      <c r="J63" s="36" t="s">
        <v>17</v>
      </c>
      <c r="K63" s="36" t="s">
        <v>18</v>
      </c>
    </row>
    <row r="64" spans="9:11">
      <c r="I64" s="38">
        <v>1</v>
      </c>
      <c r="J64" s="39"/>
      <c r="K64" s="39" t="s">
        <v>19</v>
      </c>
    </row>
    <row r="65" spans="9:11">
      <c r="I65" s="38">
        <v>2</v>
      </c>
      <c r="J65" s="39"/>
      <c r="K65" s="39" t="s">
        <v>19</v>
      </c>
    </row>
    <row r="66" spans="9:11">
      <c r="I66" s="38">
        <v>3</v>
      </c>
      <c r="J66" s="39"/>
      <c r="K66" s="39" t="s">
        <v>19</v>
      </c>
    </row>
    <row r="67" spans="9:11">
      <c r="I67" s="38">
        <v>4</v>
      </c>
      <c r="J67" s="39"/>
      <c r="K67" s="39" t="s">
        <v>19</v>
      </c>
    </row>
    <row r="68" spans="9:11">
      <c r="I68" s="38">
        <v>5</v>
      </c>
      <c r="J68" s="39"/>
      <c r="K68" s="39" t="s">
        <v>20</v>
      </c>
    </row>
    <row r="69" spans="9:11">
      <c r="I69" s="38">
        <v>6</v>
      </c>
      <c r="J69" s="39"/>
      <c r="K69" s="39" t="s">
        <v>20</v>
      </c>
    </row>
  </sheetData>
  <mergeCells count="3">
    <mergeCell ref="A1:K1"/>
    <mergeCell ref="A24:G24"/>
    <mergeCell ref="A36:G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6" workbookViewId="0">
      <selection activeCell="C11" sqref="C11"/>
    </sheetView>
  </sheetViews>
  <sheetFormatPr defaultColWidth="9" defaultRowHeight="21" customHeight="1"/>
  <cols>
    <col min="1" max="1" width="11.85546875" style="69" bestFit="1" customWidth="1"/>
    <col min="2" max="2" width="10.7109375" style="69" customWidth="1"/>
    <col min="3" max="3" width="36.5703125" style="64" customWidth="1"/>
    <col min="4" max="4" width="15" style="64" bestFit="1" customWidth="1"/>
    <col min="5" max="5" width="15.85546875" style="69" customWidth="1"/>
    <col min="6" max="16384" width="9" style="64"/>
  </cols>
  <sheetData>
    <row r="1" spans="1:5" ht="33.75" customHeight="1">
      <c r="A1" s="133" t="s">
        <v>92</v>
      </c>
      <c r="B1" s="133"/>
      <c r="C1" s="133"/>
      <c r="D1" s="133"/>
      <c r="E1" s="133"/>
    </row>
    <row r="2" spans="1:5" ht="27" customHeight="1">
      <c r="A2" s="134" t="s">
        <v>93</v>
      </c>
      <c r="B2" s="134"/>
      <c r="C2" s="134"/>
      <c r="D2" s="134"/>
      <c r="E2" s="134"/>
    </row>
    <row r="3" spans="1:5" s="67" customFormat="1" ht="27.75" customHeight="1">
      <c r="A3" s="65" t="s">
        <v>34</v>
      </c>
      <c r="B3" s="65" t="s">
        <v>35</v>
      </c>
      <c r="C3" s="65" t="s">
        <v>36</v>
      </c>
      <c r="D3" s="66" t="s">
        <v>37</v>
      </c>
      <c r="E3" s="65" t="s">
        <v>18</v>
      </c>
    </row>
    <row r="4" spans="1:5" s="67" customFormat="1" ht="21" customHeight="1">
      <c r="A4" s="138">
        <v>1</v>
      </c>
      <c r="B4" s="68">
        <v>1</v>
      </c>
      <c r="C4" s="104" t="s">
        <v>59</v>
      </c>
      <c r="D4" s="142" t="s">
        <v>134</v>
      </c>
      <c r="E4" s="135"/>
    </row>
    <row r="5" spans="1:5" s="67" customFormat="1" ht="21" customHeight="1">
      <c r="A5" s="139"/>
      <c r="B5" s="68">
        <v>2</v>
      </c>
      <c r="C5" s="12" t="s">
        <v>60</v>
      </c>
      <c r="D5" s="143"/>
      <c r="E5" s="136"/>
    </row>
    <row r="6" spans="1:5" s="67" customFormat="1" ht="21" customHeight="1">
      <c r="A6" s="139"/>
      <c r="B6" s="68">
        <v>3</v>
      </c>
      <c r="C6" s="12" t="s">
        <v>61</v>
      </c>
      <c r="D6" s="143"/>
      <c r="E6" s="136"/>
    </row>
    <row r="7" spans="1:5" s="67" customFormat="1" ht="21" customHeight="1">
      <c r="A7" s="140"/>
      <c r="B7" s="68">
        <v>4</v>
      </c>
      <c r="C7" s="12" t="s">
        <v>62</v>
      </c>
      <c r="D7" s="144"/>
      <c r="E7" s="137"/>
    </row>
    <row r="8" spans="1:5" s="67" customFormat="1" ht="21" customHeight="1">
      <c r="A8" s="138">
        <v>2</v>
      </c>
      <c r="B8" s="68">
        <v>5</v>
      </c>
      <c r="C8" s="97" t="s">
        <v>54</v>
      </c>
      <c r="D8" s="142" t="s">
        <v>38</v>
      </c>
      <c r="E8" s="138"/>
    </row>
    <row r="9" spans="1:5" s="67" customFormat="1" ht="21" customHeight="1">
      <c r="A9" s="140"/>
      <c r="B9" s="68">
        <v>6</v>
      </c>
      <c r="C9" s="98" t="s">
        <v>55</v>
      </c>
      <c r="D9" s="144"/>
      <c r="E9" s="140"/>
    </row>
    <row r="10" spans="1:5" ht="21" customHeight="1">
      <c r="A10" s="141">
        <v>3</v>
      </c>
      <c r="B10" s="68">
        <v>7</v>
      </c>
      <c r="C10" s="12" t="s">
        <v>56</v>
      </c>
      <c r="D10" s="141" t="s">
        <v>38</v>
      </c>
      <c r="E10" s="131"/>
    </row>
    <row r="11" spans="1:5" ht="21" customHeight="1">
      <c r="A11" s="141"/>
      <c r="B11" s="68">
        <v>8</v>
      </c>
      <c r="C11" s="13" t="s">
        <v>57</v>
      </c>
      <c r="D11" s="141"/>
      <c r="E11" s="132"/>
    </row>
    <row r="12" spans="1:5" ht="21" customHeight="1">
      <c r="A12" s="113">
        <v>4</v>
      </c>
      <c r="B12" s="68">
        <v>9</v>
      </c>
      <c r="C12" s="12" t="s">
        <v>58</v>
      </c>
      <c r="D12" s="113" t="s">
        <v>133</v>
      </c>
      <c r="E12" s="113"/>
    </row>
    <row r="13" spans="1:5" ht="21" customHeight="1">
      <c r="A13" s="131">
        <v>5</v>
      </c>
      <c r="B13" s="68">
        <v>10</v>
      </c>
      <c r="C13" s="12" t="s">
        <v>86</v>
      </c>
      <c r="D13" s="131" t="s">
        <v>133</v>
      </c>
      <c r="E13" s="131"/>
    </row>
    <row r="14" spans="1:5" ht="21" customHeight="1">
      <c r="A14" s="132"/>
      <c r="B14" s="68">
        <v>11</v>
      </c>
      <c r="C14" s="12" t="s">
        <v>158</v>
      </c>
      <c r="D14" s="132"/>
      <c r="E14" s="132"/>
    </row>
    <row r="15" spans="1:5" ht="21" customHeight="1">
      <c r="A15" s="113">
        <v>6</v>
      </c>
      <c r="B15" s="68">
        <v>12</v>
      </c>
      <c r="C15" s="14" t="s">
        <v>88</v>
      </c>
      <c r="D15" s="113" t="s">
        <v>133</v>
      </c>
      <c r="E15" s="113"/>
    </row>
  </sheetData>
  <mergeCells count="14">
    <mergeCell ref="A13:A14"/>
    <mergeCell ref="D13:D14"/>
    <mergeCell ref="A1:E1"/>
    <mergeCell ref="A2:E2"/>
    <mergeCell ref="E4:E7"/>
    <mergeCell ref="A4:A7"/>
    <mergeCell ref="A10:A11"/>
    <mergeCell ref="D4:D7"/>
    <mergeCell ref="D10:D11"/>
    <mergeCell ref="E10:E11"/>
    <mergeCell ref="A8:A9"/>
    <mergeCell ref="D8:D9"/>
    <mergeCell ref="E8:E9"/>
    <mergeCell ref="E13:E14"/>
  </mergeCells>
  <printOptions horizontalCentered="1"/>
  <pageMargins left="0.25" right="0.25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view="pageBreakPreview" zoomScale="77" zoomScaleNormal="77" zoomScaleSheetLayoutView="77" workbookViewId="0">
      <selection activeCell="B7" sqref="B7:E11"/>
    </sheetView>
  </sheetViews>
  <sheetFormatPr defaultRowHeight="22.5"/>
  <cols>
    <col min="1" max="1" width="4" style="47" customWidth="1"/>
    <col min="2" max="2" width="30" style="45" customWidth="1"/>
    <col min="3" max="3" width="21.140625" style="45" customWidth="1"/>
    <col min="4" max="4" width="6.28515625" style="45" customWidth="1"/>
    <col min="5" max="5" width="32" style="45" customWidth="1"/>
    <col min="6" max="6" width="5.42578125" style="45" customWidth="1"/>
    <col min="7" max="256" width="9.140625" style="45"/>
    <col min="257" max="257" width="4" style="45" customWidth="1"/>
    <col min="258" max="258" width="38.7109375" style="45" customWidth="1"/>
    <col min="259" max="260" width="20.7109375" style="45" customWidth="1"/>
    <col min="261" max="261" width="38.7109375" style="45" customWidth="1"/>
    <col min="262" max="262" width="5.7109375" style="45" customWidth="1"/>
    <col min="263" max="512" width="9.140625" style="45"/>
    <col min="513" max="513" width="4" style="45" customWidth="1"/>
    <col min="514" max="514" width="38.7109375" style="45" customWidth="1"/>
    <col min="515" max="516" width="20.7109375" style="45" customWidth="1"/>
    <col min="517" max="517" width="38.7109375" style="45" customWidth="1"/>
    <col min="518" max="518" width="5.7109375" style="45" customWidth="1"/>
    <col min="519" max="768" width="9.140625" style="45"/>
    <col min="769" max="769" width="4" style="45" customWidth="1"/>
    <col min="770" max="770" width="38.7109375" style="45" customWidth="1"/>
    <col min="771" max="772" width="20.7109375" style="45" customWidth="1"/>
    <col min="773" max="773" width="38.7109375" style="45" customWidth="1"/>
    <col min="774" max="774" width="5.7109375" style="45" customWidth="1"/>
    <col min="775" max="1024" width="9.140625" style="45"/>
    <col min="1025" max="1025" width="4" style="45" customWidth="1"/>
    <col min="1026" max="1026" width="38.7109375" style="45" customWidth="1"/>
    <col min="1027" max="1028" width="20.7109375" style="45" customWidth="1"/>
    <col min="1029" max="1029" width="38.7109375" style="45" customWidth="1"/>
    <col min="1030" max="1030" width="5.7109375" style="45" customWidth="1"/>
    <col min="1031" max="1280" width="9.140625" style="45"/>
    <col min="1281" max="1281" width="4" style="45" customWidth="1"/>
    <col min="1282" max="1282" width="38.7109375" style="45" customWidth="1"/>
    <col min="1283" max="1284" width="20.7109375" style="45" customWidth="1"/>
    <col min="1285" max="1285" width="38.7109375" style="45" customWidth="1"/>
    <col min="1286" max="1286" width="5.7109375" style="45" customWidth="1"/>
    <col min="1287" max="1536" width="9.140625" style="45"/>
    <col min="1537" max="1537" width="4" style="45" customWidth="1"/>
    <col min="1538" max="1538" width="38.7109375" style="45" customWidth="1"/>
    <col min="1539" max="1540" width="20.7109375" style="45" customWidth="1"/>
    <col min="1541" max="1541" width="38.7109375" style="45" customWidth="1"/>
    <col min="1542" max="1542" width="5.7109375" style="45" customWidth="1"/>
    <col min="1543" max="1792" width="9.140625" style="45"/>
    <col min="1793" max="1793" width="4" style="45" customWidth="1"/>
    <col min="1794" max="1794" width="38.7109375" style="45" customWidth="1"/>
    <col min="1795" max="1796" width="20.7109375" style="45" customWidth="1"/>
    <col min="1797" max="1797" width="38.7109375" style="45" customWidth="1"/>
    <col min="1798" max="1798" width="5.7109375" style="45" customWidth="1"/>
    <col min="1799" max="2048" width="9.140625" style="45"/>
    <col min="2049" max="2049" width="4" style="45" customWidth="1"/>
    <col min="2050" max="2050" width="38.7109375" style="45" customWidth="1"/>
    <col min="2051" max="2052" width="20.7109375" style="45" customWidth="1"/>
    <col min="2053" max="2053" width="38.7109375" style="45" customWidth="1"/>
    <col min="2054" max="2054" width="5.7109375" style="45" customWidth="1"/>
    <col min="2055" max="2304" width="9.140625" style="45"/>
    <col min="2305" max="2305" width="4" style="45" customWidth="1"/>
    <col min="2306" max="2306" width="38.7109375" style="45" customWidth="1"/>
    <col min="2307" max="2308" width="20.7109375" style="45" customWidth="1"/>
    <col min="2309" max="2309" width="38.7109375" style="45" customWidth="1"/>
    <col min="2310" max="2310" width="5.7109375" style="45" customWidth="1"/>
    <col min="2311" max="2560" width="9.140625" style="45"/>
    <col min="2561" max="2561" width="4" style="45" customWidth="1"/>
    <col min="2562" max="2562" width="38.7109375" style="45" customWidth="1"/>
    <col min="2563" max="2564" width="20.7109375" style="45" customWidth="1"/>
    <col min="2565" max="2565" width="38.7109375" style="45" customWidth="1"/>
    <col min="2566" max="2566" width="5.7109375" style="45" customWidth="1"/>
    <col min="2567" max="2816" width="9.140625" style="45"/>
    <col min="2817" max="2817" width="4" style="45" customWidth="1"/>
    <col min="2818" max="2818" width="38.7109375" style="45" customWidth="1"/>
    <col min="2819" max="2820" width="20.7109375" style="45" customWidth="1"/>
    <col min="2821" max="2821" width="38.7109375" style="45" customWidth="1"/>
    <col min="2822" max="2822" width="5.7109375" style="45" customWidth="1"/>
    <col min="2823" max="3072" width="9.140625" style="45"/>
    <col min="3073" max="3073" width="4" style="45" customWidth="1"/>
    <col min="3074" max="3074" width="38.7109375" style="45" customWidth="1"/>
    <col min="3075" max="3076" width="20.7109375" style="45" customWidth="1"/>
    <col min="3077" max="3077" width="38.7109375" style="45" customWidth="1"/>
    <col min="3078" max="3078" width="5.7109375" style="45" customWidth="1"/>
    <col min="3079" max="3328" width="9.140625" style="45"/>
    <col min="3329" max="3329" width="4" style="45" customWidth="1"/>
    <col min="3330" max="3330" width="38.7109375" style="45" customWidth="1"/>
    <col min="3331" max="3332" width="20.7109375" style="45" customWidth="1"/>
    <col min="3333" max="3333" width="38.7109375" style="45" customWidth="1"/>
    <col min="3334" max="3334" width="5.7109375" style="45" customWidth="1"/>
    <col min="3335" max="3584" width="9.140625" style="45"/>
    <col min="3585" max="3585" width="4" style="45" customWidth="1"/>
    <col min="3586" max="3586" width="38.7109375" style="45" customWidth="1"/>
    <col min="3587" max="3588" width="20.7109375" style="45" customWidth="1"/>
    <col min="3589" max="3589" width="38.7109375" style="45" customWidth="1"/>
    <col min="3590" max="3590" width="5.7109375" style="45" customWidth="1"/>
    <col min="3591" max="3840" width="9.140625" style="45"/>
    <col min="3841" max="3841" width="4" style="45" customWidth="1"/>
    <col min="3842" max="3842" width="38.7109375" style="45" customWidth="1"/>
    <col min="3843" max="3844" width="20.7109375" style="45" customWidth="1"/>
    <col min="3845" max="3845" width="38.7109375" style="45" customWidth="1"/>
    <col min="3846" max="3846" width="5.7109375" style="45" customWidth="1"/>
    <col min="3847" max="4096" width="9.140625" style="45"/>
    <col min="4097" max="4097" width="4" style="45" customWidth="1"/>
    <col min="4098" max="4098" width="38.7109375" style="45" customWidth="1"/>
    <col min="4099" max="4100" width="20.7109375" style="45" customWidth="1"/>
    <col min="4101" max="4101" width="38.7109375" style="45" customWidth="1"/>
    <col min="4102" max="4102" width="5.7109375" style="45" customWidth="1"/>
    <col min="4103" max="4352" width="9.140625" style="45"/>
    <col min="4353" max="4353" width="4" style="45" customWidth="1"/>
    <col min="4354" max="4354" width="38.7109375" style="45" customWidth="1"/>
    <col min="4355" max="4356" width="20.7109375" style="45" customWidth="1"/>
    <col min="4357" max="4357" width="38.7109375" style="45" customWidth="1"/>
    <col min="4358" max="4358" width="5.7109375" style="45" customWidth="1"/>
    <col min="4359" max="4608" width="9.140625" style="45"/>
    <col min="4609" max="4609" width="4" style="45" customWidth="1"/>
    <col min="4610" max="4610" width="38.7109375" style="45" customWidth="1"/>
    <col min="4611" max="4612" width="20.7109375" style="45" customWidth="1"/>
    <col min="4613" max="4613" width="38.7109375" style="45" customWidth="1"/>
    <col min="4614" max="4614" width="5.7109375" style="45" customWidth="1"/>
    <col min="4615" max="4864" width="9.140625" style="45"/>
    <col min="4865" max="4865" width="4" style="45" customWidth="1"/>
    <col min="4866" max="4866" width="38.7109375" style="45" customWidth="1"/>
    <col min="4867" max="4868" width="20.7109375" style="45" customWidth="1"/>
    <col min="4869" max="4869" width="38.7109375" style="45" customWidth="1"/>
    <col min="4870" max="4870" width="5.7109375" style="45" customWidth="1"/>
    <col min="4871" max="5120" width="9.140625" style="45"/>
    <col min="5121" max="5121" width="4" style="45" customWidth="1"/>
    <col min="5122" max="5122" width="38.7109375" style="45" customWidth="1"/>
    <col min="5123" max="5124" width="20.7109375" style="45" customWidth="1"/>
    <col min="5125" max="5125" width="38.7109375" style="45" customWidth="1"/>
    <col min="5126" max="5126" width="5.7109375" style="45" customWidth="1"/>
    <col min="5127" max="5376" width="9.140625" style="45"/>
    <col min="5377" max="5377" width="4" style="45" customWidth="1"/>
    <col min="5378" max="5378" width="38.7109375" style="45" customWidth="1"/>
    <col min="5379" max="5380" width="20.7109375" style="45" customWidth="1"/>
    <col min="5381" max="5381" width="38.7109375" style="45" customWidth="1"/>
    <col min="5382" max="5382" width="5.7109375" style="45" customWidth="1"/>
    <col min="5383" max="5632" width="9.140625" style="45"/>
    <col min="5633" max="5633" width="4" style="45" customWidth="1"/>
    <col min="5634" max="5634" width="38.7109375" style="45" customWidth="1"/>
    <col min="5635" max="5636" width="20.7109375" style="45" customWidth="1"/>
    <col min="5637" max="5637" width="38.7109375" style="45" customWidth="1"/>
    <col min="5638" max="5638" width="5.7109375" style="45" customWidth="1"/>
    <col min="5639" max="5888" width="9.140625" style="45"/>
    <col min="5889" max="5889" width="4" style="45" customWidth="1"/>
    <col min="5890" max="5890" width="38.7109375" style="45" customWidth="1"/>
    <col min="5891" max="5892" width="20.7109375" style="45" customWidth="1"/>
    <col min="5893" max="5893" width="38.7109375" style="45" customWidth="1"/>
    <col min="5894" max="5894" width="5.7109375" style="45" customWidth="1"/>
    <col min="5895" max="6144" width="9.140625" style="45"/>
    <col min="6145" max="6145" width="4" style="45" customWidth="1"/>
    <col min="6146" max="6146" width="38.7109375" style="45" customWidth="1"/>
    <col min="6147" max="6148" width="20.7109375" style="45" customWidth="1"/>
    <col min="6149" max="6149" width="38.7109375" style="45" customWidth="1"/>
    <col min="6150" max="6150" width="5.7109375" style="45" customWidth="1"/>
    <col min="6151" max="6400" width="9.140625" style="45"/>
    <col min="6401" max="6401" width="4" style="45" customWidth="1"/>
    <col min="6402" max="6402" width="38.7109375" style="45" customWidth="1"/>
    <col min="6403" max="6404" width="20.7109375" style="45" customWidth="1"/>
    <col min="6405" max="6405" width="38.7109375" style="45" customWidth="1"/>
    <col min="6406" max="6406" width="5.7109375" style="45" customWidth="1"/>
    <col min="6407" max="6656" width="9.140625" style="45"/>
    <col min="6657" max="6657" width="4" style="45" customWidth="1"/>
    <col min="6658" max="6658" width="38.7109375" style="45" customWidth="1"/>
    <col min="6659" max="6660" width="20.7109375" style="45" customWidth="1"/>
    <col min="6661" max="6661" width="38.7109375" style="45" customWidth="1"/>
    <col min="6662" max="6662" width="5.7109375" style="45" customWidth="1"/>
    <col min="6663" max="6912" width="9.140625" style="45"/>
    <col min="6913" max="6913" width="4" style="45" customWidth="1"/>
    <col min="6914" max="6914" width="38.7109375" style="45" customWidth="1"/>
    <col min="6915" max="6916" width="20.7109375" style="45" customWidth="1"/>
    <col min="6917" max="6917" width="38.7109375" style="45" customWidth="1"/>
    <col min="6918" max="6918" width="5.7109375" style="45" customWidth="1"/>
    <col min="6919" max="7168" width="9.140625" style="45"/>
    <col min="7169" max="7169" width="4" style="45" customWidth="1"/>
    <col min="7170" max="7170" width="38.7109375" style="45" customWidth="1"/>
    <col min="7171" max="7172" width="20.7109375" style="45" customWidth="1"/>
    <col min="7173" max="7173" width="38.7109375" style="45" customWidth="1"/>
    <col min="7174" max="7174" width="5.7109375" style="45" customWidth="1"/>
    <col min="7175" max="7424" width="9.140625" style="45"/>
    <col min="7425" max="7425" width="4" style="45" customWidth="1"/>
    <col min="7426" max="7426" width="38.7109375" style="45" customWidth="1"/>
    <col min="7427" max="7428" width="20.7109375" style="45" customWidth="1"/>
    <col min="7429" max="7429" width="38.7109375" style="45" customWidth="1"/>
    <col min="7430" max="7430" width="5.7109375" style="45" customWidth="1"/>
    <col min="7431" max="7680" width="9.140625" style="45"/>
    <col min="7681" max="7681" width="4" style="45" customWidth="1"/>
    <col min="7682" max="7682" width="38.7109375" style="45" customWidth="1"/>
    <col min="7683" max="7684" width="20.7109375" style="45" customWidth="1"/>
    <col min="7685" max="7685" width="38.7109375" style="45" customWidth="1"/>
    <col min="7686" max="7686" width="5.7109375" style="45" customWidth="1"/>
    <col min="7687" max="7936" width="9.140625" style="45"/>
    <col min="7937" max="7937" width="4" style="45" customWidth="1"/>
    <col min="7938" max="7938" width="38.7109375" style="45" customWidth="1"/>
    <col min="7939" max="7940" width="20.7109375" style="45" customWidth="1"/>
    <col min="7941" max="7941" width="38.7109375" style="45" customWidth="1"/>
    <col min="7942" max="7942" width="5.7109375" style="45" customWidth="1"/>
    <col min="7943" max="8192" width="9.140625" style="45"/>
    <col min="8193" max="8193" width="4" style="45" customWidth="1"/>
    <col min="8194" max="8194" width="38.7109375" style="45" customWidth="1"/>
    <col min="8195" max="8196" width="20.7109375" style="45" customWidth="1"/>
    <col min="8197" max="8197" width="38.7109375" style="45" customWidth="1"/>
    <col min="8198" max="8198" width="5.7109375" style="45" customWidth="1"/>
    <col min="8199" max="8448" width="9.140625" style="45"/>
    <col min="8449" max="8449" width="4" style="45" customWidth="1"/>
    <col min="8450" max="8450" width="38.7109375" style="45" customWidth="1"/>
    <col min="8451" max="8452" width="20.7109375" style="45" customWidth="1"/>
    <col min="8453" max="8453" width="38.7109375" style="45" customWidth="1"/>
    <col min="8454" max="8454" width="5.7109375" style="45" customWidth="1"/>
    <col min="8455" max="8704" width="9.140625" style="45"/>
    <col min="8705" max="8705" width="4" style="45" customWidth="1"/>
    <col min="8706" max="8706" width="38.7109375" style="45" customWidth="1"/>
    <col min="8707" max="8708" width="20.7109375" style="45" customWidth="1"/>
    <col min="8709" max="8709" width="38.7109375" style="45" customWidth="1"/>
    <col min="8710" max="8710" width="5.7109375" style="45" customWidth="1"/>
    <col min="8711" max="8960" width="9.140625" style="45"/>
    <col min="8961" max="8961" width="4" style="45" customWidth="1"/>
    <col min="8962" max="8962" width="38.7109375" style="45" customWidth="1"/>
    <col min="8963" max="8964" width="20.7109375" style="45" customWidth="1"/>
    <col min="8965" max="8965" width="38.7109375" style="45" customWidth="1"/>
    <col min="8966" max="8966" width="5.7109375" style="45" customWidth="1"/>
    <col min="8967" max="9216" width="9.140625" style="45"/>
    <col min="9217" max="9217" width="4" style="45" customWidth="1"/>
    <col min="9218" max="9218" width="38.7109375" style="45" customWidth="1"/>
    <col min="9219" max="9220" width="20.7109375" style="45" customWidth="1"/>
    <col min="9221" max="9221" width="38.7109375" style="45" customWidth="1"/>
    <col min="9222" max="9222" width="5.7109375" style="45" customWidth="1"/>
    <col min="9223" max="9472" width="9.140625" style="45"/>
    <col min="9473" max="9473" width="4" style="45" customWidth="1"/>
    <col min="9474" max="9474" width="38.7109375" style="45" customWidth="1"/>
    <col min="9475" max="9476" width="20.7109375" style="45" customWidth="1"/>
    <col min="9477" max="9477" width="38.7109375" style="45" customWidth="1"/>
    <col min="9478" max="9478" width="5.7109375" style="45" customWidth="1"/>
    <col min="9479" max="9728" width="9.140625" style="45"/>
    <col min="9729" max="9729" width="4" style="45" customWidth="1"/>
    <col min="9730" max="9730" width="38.7109375" style="45" customWidth="1"/>
    <col min="9731" max="9732" width="20.7109375" style="45" customWidth="1"/>
    <col min="9733" max="9733" width="38.7109375" style="45" customWidth="1"/>
    <col min="9734" max="9734" width="5.7109375" style="45" customWidth="1"/>
    <col min="9735" max="9984" width="9.140625" style="45"/>
    <col min="9985" max="9985" width="4" style="45" customWidth="1"/>
    <col min="9986" max="9986" width="38.7109375" style="45" customWidth="1"/>
    <col min="9987" max="9988" width="20.7109375" style="45" customWidth="1"/>
    <col min="9989" max="9989" width="38.7109375" style="45" customWidth="1"/>
    <col min="9990" max="9990" width="5.7109375" style="45" customWidth="1"/>
    <col min="9991" max="10240" width="9.140625" style="45"/>
    <col min="10241" max="10241" width="4" style="45" customWidth="1"/>
    <col min="10242" max="10242" width="38.7109375" style="45" customWidth="1"/>
    <col min="10243" max="10244" width="20.7109375" style="45" customWidth="1"/>
    <col min="10245" max="10245" width="38.7109375" style="45" customWidth="1"/>
    <col min="10246" max="10246" width="5.7109375" style="45" customWidth="1"/>
    <col min="10247" max="10496" width="9.140625" style="45"/>
    <col min="10497" max="10497" width="4" style="45" customWidth="1"/>
    <col min="10498" max="10498" width="38.7109375" style="45" customWidth="1"/>
    <col min="10499" max="10500" width="20.7109375" style="45" customWidth="1"/>
    <col min="10501" max="10501" width="38.7109375" style="45" customWidth="1"/>
    <col min="10502" max="10502" width="5.7109375" style="45" customWidth="1"/>
    <col min="10503" max="10752" width="9.140625" style="45"/>
    <col min="10753" max="10753" width="4" style="45" customWidth="1"/>
    <col min="10754" max="10754" width="38.7109375" style="45" customWidth="1"/>
    <col min="10755" max="10756" width="20.7109375" style="45" customWidth="1"/>
    <col min="10757" max="10757" width="38.7109375" style="45" customWidth="1"/>
    <col min="10758" max="10758" width="5.7109375" style="45" customWidth="1"/>
    <col min="10759" max="11008" width="9.140625" style="45"/>
    <col min="11009" max="11009" width="4" style="45" customWidth="1"/>
    <col min="11010" max="11010" width="38.7109375" style="45" customWidth="1"/>
    <col min="11011" max="11012" width="20.7109375" style="45" customWidth="1"/>
    <col min="11013" max="11013" width="38.7109375" style="45" customWidth="1"/>
    <col min="11014" max="11014" width="5.7109375" style="45" customWidth="1"/>
    <col min="11015" max="11264" width="9.140625" style="45"/>
    <col min="11265" max="11265" width="4" style="45" customWidth="1"/>
    <col min="11266" max="11266" width="38.7109375" style="45" customWidth="1"/>
    <col min="11267" max="11268" width="20.7109375" style="45" customWidth="1"/>
    <col min="11269" max="11269" width="38.7109375" style="45" customWidth="1"/>
    <col min="11270" max="11270" width="5.7109375" style="45" customWidth="1"/>
    <col min="11271" max="11520" width="9.140625" style="45"/>
    <col min="11521" max="11521" width="4" style="45" customWidth="1"/>
    <col min="11522" max="11522" width="38.7109375" style="45" customWidth="1"/>
    <col min="11523" max="11524" width="20.7109375" style="45" customWidth="1"/>
    <col min="11525" max="11525" width="38.7109375" style="45" customWidth="1"/>
    <col min="11526" max="11526" width="5.7109375" style="45" customWidth="1"/>
    <col min="11527" max="11776" width="9.140625" style="45"/>
    <col min="11777" max="11777" width="4" style="45" customWidth="1"/>
    <col min="11778" max="11778" width="38.7109375" style="45" customWidth="1"/>
    <col min="11779" max="11780" width="20.7109375" style="45" customWidth="1"/>
    <col min="11781" max="11781" width="38.7109375" style="45" customWidth="1"/>
    <col min="11782" max="11782" width="5.7109375" style="45" customWidth="1"/>
    <col min="11783" max="12032" width="9.140625" style="45"/>
    <col min="12033" max="12033" width="4" style="45" customWidth="1"/>
    <col min="12034" max="12034" width="38.7109375" style="45" customWidth="1"/>
    <col min="12035" max="12036" width="20.7109375" style="45" customWidth="1"/>
    <col min="12037" max="12037" width="38.7109375" style="45" customWidth="1"/>
    <col min="12038" max="12038" width="5.7109375" style="45" customWidth="1"/>
    <col min="12039" max="12288" width="9.140625" style="45"/>
    <col min="12289" max="12289" width="4" style="45" customWidth="1"/>
    <col min="12290" max="12290" width="38.7109375" style="45" customWidth="1"/>
    <col min="12291" max="12292" width="20.7109375" style="45" customWidth="1"/>
    <col min="12293" max="12293" width="38.7109375" style="45" customWidth="1"/>
    <col min="12294" max="12294" width="5.7109375" style="45" customWidth="1"/>
    <col min="12295" max="12544" width="9.140625" style="45"/>
    <col min="12545" max="12545" width="4" style="45" customWidth="1"/>
    <col min="12546" max="12546" width="38.7109375" style="45" customWidth="1"/>
    <col min="12547" max="12548" width="20.7109375" style="45" customWidth="1"/>
    <col min="12549" max="12549" width="38.7109375" style="45" customWidth="1"/>
    <col min="12550" max="12550" width="5.7109375" style="45" customWidth="1"/>
    <col min="12551" max="12800" width="9.140625" style="45"/>
    <col min="12801" max="12801" width="4" style="45" customWidth="1"/>
    <col min="12802" max="12802" width="38.7109375" style="45" customWidth="1"/>
    <col min="12803" max="12804" width="20.7109375" style="45" customWidth="1"/>
    <col min="12805" max="12805" width="38.7109375" style="45" customWidth="1"/>
    <col min="12806" max="12806" width="5.7109375" style="45" customWidth="1"/>
    <col min="12807" max="13056" width="9.140625" style="45"/>
    <col min="13057" max="13057" width="4" style="45" customWidth="1"/>
    <col min="13058" max="13058" width="38.7109375" style="45" customWidth="1"/>
    <col min="13059" max="13060" width="20.7109375" style="45" customWidth="1"/>
    <col min="13061" max="13061" width="38.7109375" style="45" customWidth="1"/>
    <col min="13062" max="13062" width="5.7109375" style="45" customWidth="1"/>
    <col min="13063" max="13312" width="9.140625" style="45"/>
    <col min="13313" max="13313" width="4" style="45" customWidth="1"/>
    <col min="13314" max="13314" width="38.7109375" style="45" customWidth="1"/>
    <col min="13315" max="13316" width="20.7109375" style="45" customWidth="1"/>
    <col min="13317" max="13317" width="38.7109375" style="45" customWidth="1"/>
    <col min="13318" max="13318" width="5.7109375" style="45" customWidth="1"/>
    <col min="13319" max="13568" width="9.140625" style="45"/>
    <col min="13569" max="13569" width="4" style="45" customWidth="1"/>
    <col min="13570" max="13570" width="38.7109375" style="45" customWidth="1"/>
    <col min="13571" max="13572" width="20.7109375" style="45" customWidth="1"/>
    <col min="13573" max="13573" width="38.7109375" style="45" customWidth="1"/>
    <col min="13574" max="13574" width="5.7109375" style="45" customWidth="1"/>
    <col min="13575" max="13824" width="9.140625" style="45"/>
    <col min="13825" max="13825" width="4" style="45" customWidth="1"/>
    <col min="13826" max="13826" width="38.7109375" style="45" customWidth="1"/>
    <col min="13827" max="13828" width="20.7109375" style="45" customWidth="1"/>
    <col min="13829" max="13829" width="38.7109375" style="45" customWidth="1"/>
    <col min="13830" max="13830" width="5.7109375" style="45" customWidth="1"/>
    <col min="13831" max="14080" width="9.140625" style="45"/>
    <col min="14081" max="14081" width="4" style="45" customWidth="1"/>
    <col min="14082" max="14082" width="38.7109375" style="45" customWidth="1"/>
    <col min="14083" max="14084" width="20.7109375" style="45" customWidth="1"/>
    <col min="14085" max="14085" width="38.7109375" style="45" customWidth="1"/>
    <col min="14086" max="14086" width="5.7109375" style="45" customWidth="1"/>
    <col min="14087" max="14336" width="9.140625" style="45"/>
    <col min="14337" max="14337" width="4" style="45" customWidth="1"/>
    <col min="14338" max="14338" width="38.7109375" style="45" customWidth="1"/>
    <col min="14339" max="14340" width="20.7109375" style="45" customWidth="1"/>
    <col min="14341" max="14341" width="38.7109375" style="45" customWidth="1"/>
    <col min="14342" max="14342" width="5.7109375" style="45" customWidth="1"/>
    <col min="14343" max="14592" width="9.140625" style="45"/>
    <col min="14593" max="14593" width="4" style="45" customWidth="1"/>
    <col min="14594" max="14594" width="38.7109375" style="45" customWidth="1"/>
    <col min="14595" max="14596" width="20.7109375" style="45" customWidth="1"/>
    <col min="14597" max="14597" width="38.7109375" style="45" customWidth="1"/>
    <col min="14598" max="14598" width="5.7109375" style="45" customWidth="1"/>
    <col min="14599" max="14848" width="9.140625" style="45"/>
    <col min="14849" max="14849" width="4" style="45" customWidth="1"/>
    <col min="14850" max="14850" width="38.7109375" style="45" customWidth="1"/>
    <col min="14851" max="14852" width="20.7109375" style="45" customWidth="1"/>
    <col min="14853" max="14853" width="38.7109375" style="45" customWidth="1"/>
    <col min="14854" max="14854" width="5.7109375" style="45" customWidth="1"/>
    <col min="14855" max="15104" width="9.140625" style="45"/>
    <col min="15105" max="15105" width="4" style="45" customWidth="1"/>
    <col min="15106" max="15106" width="38.7109375" style="45" customWidth="1"/>
    <col min="15107" max="15108" width="20.7109375" style="45" customWidth="1"/>
    <col min="15109" max="15109" width="38.7109375" style="45" customWidth="1"/>
    <col min="15110" max="15110" width="5.7109375" style="45" customWidth="1"/>
    <col min="15111" max="15360" width="9.140625" style="45"/>
    <col min="15361" max="15361" width="4" style="45" customWidth="1"/>
    <col min="15362" max="15362" width="38.7109375" style="45" customWidth="1"/>
    <col min="15363" max="15364" width="20.7109375" style="45" customWidth="1"/>
    <col min="15365" max="15365" width="38.7109375" style="45" customWidth="1"/>
    <col min="15366" max="15366" width="5.7109375" style="45" customWidth="1"/>
    <col min="15367" max="15616" width="9.140625" style="45"/>
    <col min="15617" max="15617" width="4" style="45" customWidth="1"/>
    <col min="15618" max="15618" width="38.7109375" style="45" customWidth="1"/>
    <col min="15619" max="15620" width="20.7109375" style="45" customWidth="1"/>
    <col min="15621" max="15621" width="38.7109375" style="45" customWidth="1"/>
    <col min="15622" max="15622" width="5.7109375" style="45" customWidth="1"/>
    <col min="15623" max="15872" width="9.140625" style="45"/>
    <col min="15873" max="15873" width="4" style="45" customWidth="1"/>
    <col min="15874" max="15874" width="38.7109375" style="45" customWidth="1"/>
    <col min="15875" max="15876" width="20.7109375" style="45" customWidth="1"/>
    <col min="15877" max="15877" width="38.7109375" style="45" customWidth="1"/>
    <col min="15878" max="15878" width="5.7109375" style="45" customWidth="1"/>
    <col min="15879" max="16128" width="9.140625" style="45"/>
    <col min="16129" max="16129" width="4" style="45" customWidth="1"/>
    <col min="16130" max="16130" width="38.7109375" style="45" customWidth="1"/>
    <col min="16131" max="16132" width="20.7109375" style="45" customWidth="1"/>
    <col min="16133" max="16133" width="38.7109375" style="45" customWidth="1"/>
    <col min="16134" max="16134" width="5.7109375" style="45" customWidth="1"/>
    <col min="16135" max="16384" width="9.140625" style="45"/>
  </cols>
  <sheetData>
    <row r="1" spans="1:6" ht="26.25">
      <c r="A1" s="44" t="s">
        <v>95</v>
      </c>
      <c r="C1" s="46" t="s">
        <v>27</v>
      </c>
      <c r="D1" s="45">
        <f>COUNTIF($B$7:$E$24,C1)</f>
        <v>3</v>
      </c>
      <c r="E1" s="46" t="s">
        <v>28</v>
      </c>
      <c r="F1" s="45">
        <f>COUNTIF($B$7:$E$24,E1)</f>
        <v>0</v>
      </c>
    </row>
    <row r="2" spans="1:6" ht="26.25">
      <c r="A2" s="44" t="s">
        <v>96</v>
      </c>
      <c r="C2" s="46" t="s">
        <v>29</v>
      </c>
      <c r="D2" s="45">
        <f>COUNTIF($B$7:$E$24,C2)</f>
        <v>3</v>
      </c>
      <c r="E2" s="46" t="s">
        <v>30</v>
      </c>
      <c r="F2" s="45">
        <f>COUNTIF($B$7:$E$24,E2)</f>
        <v>0</v>
      </c>
    </row>
    <row r="3" spans="1:6" ht="26.25">
      <c r="A3" s="44"/>
      <c r="C3" s="46" t="s">
        <v>98</v>
      </c>
      <c r="D3" s="45">
        <f>COUNTIF($B$7:$E$24,C3)</f>
        <v>3</v>
      </c>
      <c r="E3" s="46" t="s">
        <v>31</v>
      </c>
      <c r="F3" s="45">
        <f>COUNTIF($B$7:$E$24,E3)</f>
        <v>0</v>
      </c>
    </row>
    <row r="4" spans="1:6">
      <c r="C4" s="46" t="s">
        <v>99</v>
      </c>
      <c r="D4" s="45">
        <f>COUNTIF($B$7:$E$24,C4)</f>
        <v>6</v>
      </c>
      <c r="E4" s="46"/>
    </row>
    <row r="5" spans="1:6" ht="24" thickBot="1">
      <c r="C5" s="48"/>
      <c r="D5" s="49"/>
      <c r="E5" s="50" t="s">
        <v>32</v>
      </c>
      <c r="F5" s="51">
        <f>SUM(D1:D4,F1:F4)</f>
        <v>15</v>
      </c>
    </row>
    <row r="6" spans="1:6" ht="23.25" thickTop="1">
      <c r="C6" s="46"/>
      <c r="E6" s="46"/>
    </row>
    <row r="7" spans="1:6" ht="26.25">
      <c r="B7" s="52" t="s">
        <v>173</v>
      </c>
      <c r="C7" s="53"/>
      <c r="D7" s="53"/>
      <c r="E7" s="54" t="s">
        <v>33</v>
      </c>
    </row>
    <row r="8" spans="1:6" ht="25.5">
      <c r="B8" s="151" t="s">
        <v>88</v>
      </c>
      <c r="C8" s="152"/>
      <c r="D8" s="147" t="s">
        <v>165</v>
      </c>
      <c r="E8" s="148"/>
    </row>
    <row r="9" spans="1:6">
      <c r="B9" s="145" t="s">
        <v>27</v>
      </c>
      <c r="C9" s="146"/>
      <c r="D9" s="149" t="s">
        <v>29</v>
      </c>
      <c r="E9" s="150"/>
    </row>
    <row r="10" spans="1:6" ht="25.5">
      <c r="B10" s="55" t="str">
        <f>รายชื่อ!C9</f>
        <v>น.ส. นุจรินทร์ กลิ่นหอม</v>
      </c>
      <c r="C10" s="147" t="str">
        <f>รายชื่อ!C2</f>
        <v>นายวุฒิชัย ใจดี</v>
      </c>
      <c r="D10" s="148"/>
      <c r="E10" s="56" t="str">
        <f>รายชื่อ!C3</f>
        <v>นายวิรายุ สุทธิภาศิลป์</v>
      </c>
    </row>
    <row r="11" spans="1:6">
      <c r="B11" s="57" t="s">
        <v>98</v>
      </c>
      <c r="C11" s="145" t="s">
        <v>99</v>
      </c>
      <c r="D11" s="146"/>
      <c r="E11" s="57" t="s">
        <v>99</v>
      </c>
    </row>
    <row r="13" spans="1:6" ht="26.25">
      <c r="B13" s="58" t="s">
        <v>174</v>
      </c>
      <c r="C13" s="53"/>
      <c r="D13" s="53"/>
      <c r="E13" s="54" t="s">
        <v>170</v>
      </c>
    </row>
    <row r="14" spans="1:6" ht="25.5">
      <c r="B14" s="147" t="s">
        <v>97</v>
      </c>
      <c r="C14" s="148"/>
      <c r="D14" s="147" t="s">
        <v>171</v>
      </c>
      <c r="E14" s="148"/>
    </row>
    <row r="15" spans="1:6">
      <c r="B15" s="145" t="s">
        <v>27</v>
      </c>
      <c r="C15" s="146"/>
      <c r="D15" s="149" t="s">
        <v>29</v>
      </c>
      <c r="E15" s="150"/>
    </row>
    <row r="16" spans="1:6" ht="25.5">
      <c r="B16" s="55" t="str">
        <f>รายชื่อ!C8</f>
        <v>น.ส. ภัทรีนา คมขำ</v>
      </c>
      <c r="C16" s="153" t="str">
        <f>รายชื่อ!C4</f>
        <v>นายกิตติศักดิ์ เพ็ชรพันธ์</v>
      </c>
      <c r="D16" s="154"/>
      <c r="E16" s="56" t="str">
        <f>รายชื่อ!C5</f>
        <v>นายปุณชรัชต์ ปิลอง</v>
      </c>
    </row>
    <row r="17" spans="2:6">
      <c r="B17" s="57" t="s">
        <v>98</v>
      </c>
      <c r="C17" s="145" t="s">
        <v>99</v>
      </c>
      <c r="D17" s="146"/>
      <c r="E17" s="57" t="s">
        <v>99</v>
      </c>
      <c r="F17" s="59"/>
    </row>
    <row r="18" spans="2:6">
      <c r="B18" s="60"/>
      <c r="C18" s="60"/>
      <c r="D18" s="60"/>
      <c r="E18" s="61"/>
    </row>
    <row r="19" spans="2:6" ht="26.25">
      <c r="B19" s="58" t="s">
        <v>175</v>
      </c>
      <c r="C19" s="53"/>
      <c r="D19" s="53"/>
      <c r="E19" s="54" t="s">
        <v>169</v>
      </c>
    </row>
    <row r="20" spans="2:6" ht="25.5">
      <c r="B20" s="147" t="str">
        <f>รายชื่อ!C12</f>
        <v>น.ส.พรพิมล ใหม่น้อย</v>
      </c>
      <c r="C20" s="148"/>
      <c r="D20" s="147" t="s">
        <v>168</v>
      </c>
      <c r="E20" s="148"/>
    </row>
    <row r="21" spans="2:6">
      <c r="B21" s="145" t="s">
        <v>27</v>
      </c>
      <c r="C21" s="146"/>
      <c r="D21" s="149" t="s">
        <v>29</v>
      </c>
      <c r="E21" s="150"/>
    </row>
    <row r="22" spans="2:6" ht="25.5">
      <c r="B22" s="62" t="str">
        <f>รายชื่อ!C10</f>
        <v>น.ส. ปณิตา สุทธิจำนงค์</v>
      </c>
      <c r="C22" s="151" t="str">
        <f>รายชื่อ!C6</f>
        <v>นายจักรพงษ์ เคลือบสูงเนิน</v>
      </c>
      <c r="D22" s="152"/>
      <c r="E22" s="62" t="str">
        <f>รายชื่อ!C7</f>
        <v>น.ส. ทิพวรรณ ศิรินุพงศ์</v>
      </c>
    </row>
    <row r="23" spans="2:6">
      <c r="B23" s="57" t="s">
        <v>98</v>
      </c>
      <c r="C23" s="145" t="s">
        <v>99</v>
      </c>
      <c r="D23" s="146"/>
      <c r="E23" s="63" t="s">
        <v>99</v>
      </c>
    </row>
    <row r="24" spans="2:6">
      <c r="B24" s="60"/>
      <c r="C24" s="60"/>
      <c r="D24" s="60"/>
      <c r="E24" s="60"/>
    </row>
    <row r="25" spans="2:6" s="47" customFormat="1"/>
    <row r="26" spans="2:6" s="47" customFormat="1"/>
    <row r="27" spans="2:6" s="47" customFormat="1"/>
    <row r="28" spans="2:6" s="47" customFormat="1"/>
    <row r="29" spans="2:6" s="47" customFormat="1"/>
    <row r="30" spans="2:6" s="47" customFormat="1"/>
    <row r="31" spans="2:6" s="47" customFormat="1"/>
    <row r="32" spans="2:6" s="47" customFormat="1"/>
    <row r="33" s="47" customFormat="1"/>
    <row r="34" s="47" customFormat="1"/>
    <row r="35" s="47" customFormat="1"/>
    <row r="36" s="47" customFormat="1"/>
    <row r="37" s="47" customFormat="1"/>
    <row r="38" s="47" customFormat="1"/>
    <row r="39" s="47" customFormat="1"/>
    <row r="40" s="47" customFormat="1"/>
  </sheetData>
  <mergeCells count="18">
    <mergeCell ref="C16:D16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23:D23"/>
    <mergeCell ref="C17:D17"/>
    <mergeCell ref="B20:C20"/>
    <mergeCell ref="D20:E20"/>
    <mergeCell ref="B21:C21"/>
    <mergeCell ref="D21:E21"/>
    <mergeCell ref="C22:D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zoomScale="64" zoomScaleNormal="64" zoomScaleSheetLayoutView="80" workbookViewId="0">
      <pane ySplit="5" topLeftCell="A6" activePane="bottomLeft" state="frozen"/>
      <selection pane="bottomLeft" activeCell="E45" sqref="E45"/>
    </sheetView>
  </sheetViews>
  <sheetFormatPr defaultColWidth="9" defaultRowHeight="20.25"/>
  <cols>
    <col min="1" max="1" width="44.140625" style="70" bestFit="1" customWidth="1"/>
    <col min="2" max="2" width="36.85546875" style="70" bestFit="1" customWidth="1"/>
    <col min="3" max="3" width="41.5703125" style="70" bestFit="1" customWidth="1"/>
    <col min="4" max="4" width="36.140625" style="70" bestFit="1" customWidth="1"/>
    <col min="5" max="5" width="43.85546875" style="96" bestFit="1" customWidth="1"/>
    <col min="6" max="16384" width="9" style="70"/>
  </cols>
  <sheetData>
    <row r="1" spans="1:5" ht="30">
      <c r="A1" s="158" t="s">
        <v>100</v>
      </c>
      <c r="B1" s="158"/>
      <c r="C1" s="158"/>
      <c r="D1" s="158"/>
      <c r="E1" s="158"/>
    </row>
    <row r="2" spans="1:5" ht="30">
      <c r="A2" s="158" t="s">
        <v>167</v>
      </c>
      <c r="B2" s="158"/>
      <c r="C2" s="158"/>
      <c r="D2" s="158"/>
      <c r="E2" s="158"/>
    </row>
    <row r="3" spans="1:5" ht="30">
      <c r="A3" s="158" t="s">
        <v>101</v>
      </c>
      <c r="B3" s="158"/>
      <c r="C3" s="158"/>
      <c r="D3" s="158"/>
      <c r="E3" s="158"/>
    </row>
    <row r="4" spans="1:5" ht="30.75" thickBot="1">
      <c r="A4" s="159" t="s">
        <v>191</v>
      </c>
      <c r="B4" s="159"/>
      <c r="C4" s="159"/>
      <c r="D4" s="159"/>
      <c r="E4" s="159"/>
    </row>
    <row r="5" spans="1:5" s="72" customFormat="1" ht="30.75" thickBot="1">
      <c r="A5" s="71" t="s">
        <v>22</v>
      </c>
      <c r="B5" s="71" t="s">
        <v>39</v>
      </c>
      <c r="C5" s="71" t="s">
        <v>23</v>
      </c>
      <c r="D5" s="71" t="s">
        <v>40</v>
      </c>
      <c r="E5" s="71" t="s">
        <v>41</v>
      </c>
    </row>
    <row r="6" spans="1:5" ht="30">
      <c r="A6" s="155" t="s">
        <v>187</v>
      </c>
      <c r="B6" s="156"/>
      <c r="C6" s="156"/>
      <c r="D6" s="156"/>
      <c r="E6" s="157"/>
    </row>
    <row r="7" spans="1:5" ht="30">
      <c r="A7" s="73"/>
      <c r="B7" s="74" t="s">
        <v>42</v>
      </c>
      <c r="C7" s="75" t="s">
        <v>43</v>
      </c>
      <c r="D7" s="74"/>
      <c r="E7" s="75" t="s">
        <v>43</v>
      </c>
    </row>
    <row r="8" spans="1:5" ht="30">
      <c r="A8" s="73"/>
      <c r="B8" s="75" t="s">
        <v>102</v>
      </c>
      <c r="C8" s="74" t="s">
        <v>103</v>
      </c>
      <c r="D8" s="75" t="s">
        <v>185</v>
      </c>
      <c r="E8" s="75" t="s">
        <v>103</v>
      </c>
    </row>
    <row r="9" spans="1:5" ht="30">
      <c r="A9" s="75"/>
      <c r="B9" s="75" t="s">
        <v>44</v>
      </c>
      <c r="C9" s="75" t="s">
        <v>53</v>
      </c>
      <c r="D9" s="75"/>
      <c r="E9" s="75" t="s">
        <v>46</v>
      </c>
    </row>
    <row r="10" spans="1:5" ht="30">
      <c r="A10" s="75"/>
      <c r="B10" s="73" t="s">
        <v>47</v>
      </c>
      <c r="C10" s="73" t="s">
        <v>157</v>
      </c>
      <c r="D10" s="73" t="s">
        <v>178</v>
      </c>
      <c r="E10" s="73" t="s">
        <v>181</v>
      </c>
    </row>
    <row r="11" spans="1:5" ht="28.5">
      <c r="A11" s="73"/>
      <c r="B11" s="73" t="s">
        <v>104</v>
      </c>
      <c r="C11" s="73" t="s">
        <v>176</v>
      </c>
      <c r="D11" s="73" t="s">
        <v>179</v>
      </c>
      <c r="E11" s="73" t="s">
        <v>182</v>
      </c>
    </row>
    <row r="12" spans="1:5" ht="28.5">
      <c r="A12" s="73"/>
      <c r="B12" s="73" t="s">
        <v>151</v>
      </c>
      <c r="C12" s="73" t="s">
        <v>177</v>
      </c>
      <c r="D12" s="73" t="s">
        <v>180</v>
      </c>
      <c r="E12" s="73" t="s">
        <v>48</v>
      </c>
    </row>
    <row r="13" spans="1:5" ht="28.5">
      <c r="A13" s="73"/>
      <c r="B13" s="73"/>
      <c r="C13" s="73" t="s">
        <v>105</v>
      </c>
      <c r="D13" s="73"/>
      <c r="E13" s="73" t="s">
        <v>105</v>
      </c>
    </row>
    <row r="14" spans="1:5" ht="30">
      <c r="A14" s="73"/>
      <c r="B14" s="74"/>
      <c r="C14" s="73" t="s">
        <v>106</v>
      </c>
      <c r="E14" s="73" t="s">
        <v>130</v>
      </c>
    </row>
    <row r="15" spans="1:5" ht="30">
      <c r="A15" s="73"/>
      <c r="B15" s="75"/>
      <c r="C15" s="73"/>
      <c r="E15" s="73"/>
    </row>
    <row r="16" spans="1:5" ht="30">
      <c r="A16" s="76"/>
      <c r="B16" s="75"/>
      <c r="D16" s="73"/>
      <c r="E16" s="73"/>
    </row>
    <row r="17" spans="1:5" ht="28.5">
      <c r="A17" s="76"/>
      <c r="B17" s="73"/>
      <c r="D17" s="73"/>
      <c r="E17" s="73"/>
    </row>
    <row r="18" spans="1:5" ht="28.5">
      <c r="A18" s="76"/>
      <c r="B18" s="73"/>
      <c r="C18" s="73"/>
      <c r="D18" s="73"/>
      <c r="E18" s="77"/>
    </row>
    <row r="19" spans="1:5" ht="29.25" thickBot="1">
      <c r="A19" s="77"/>
      <c r="B19" s="73"/>
      <c r="C19" s="77"/>
      <c r="D19" s="76"/>
      <c r="E19" s="77"/>
    </row>
    <row r="20" spans="1:5" ht="30">
      <c r="A20" s="155" t="s">
        <v>188</v>
      </c>
      <c r="B20" s="156"/>
      <c r="C20" s="156"/>
      <c r="D20" s="156"/>
      <c r="E20" s="157"/>
    </row>
    <row r="21" spans="1:5" ht="30">
      <c r="A21" s="75" t="s">
        <v>50</v>
      </c>
      <c r="B21" s="74"/>
      <c r="C21" s="75" t="s">
        <v>43</v>
      </c>
      <c r="D21" s="74" t="s">
        <v>42</v>
      </c>
      <c r="E21" s="75" t="s">
        <v>43</v>
      </c>
    </row>
    <row r="22" spans="1:5" ht="30">
      <c r="A22" s="75" t="s">
        <v>103</v>
      </c>
      <c r="B22" s="75"/>
      <c r="C22" s="75" t="s">
        <v>107</v>
      </c>
      <c r="D22" s="75" t="s">
        <v>108</v>
      </c>
      <c r="E22" s="75" t="s">
        <v>107</v>
      </c>
    </row>
    <row r="23" spans="1:5" ht="30">
      <c r="A23" s="75" t="s">
        <v>52</v>
      </c>
      <c r="B23" s="75"/>
      <c r="C23" s="75" t="s">
        <v>53</v>
      </c>
      <c r="D23" s="75" t="s">
        <v>45</v>
      </c>
      <c r="E23" s="75" t="s">
        <v>111</v>
      </c>
    </row>
    <row r="24" spans="1:5" ht="28.5">
      <c r="A24" s="78" t="s">
        <v>126</v>
      </c>
      <c r="B24" s="78"/>
      <c r="C24" s="78" t="s">
        <v>186</v>
      </c>
      <c r="D24" s="73" t="s">
        <v>109</v>
      </c>
      <c r="E24" s="73" t="s">
        <v>122</v>
      </c>
    </row>
    <row r="25" spans="1:5" ht="28.5">
      <c r="A25" s="78" t="s">
        <v>183</v>
      </c>
      <c r="B25" s="78"/>
      <c r="C25" s="78" t="s">
        <v>147</v>
      </c>
      <c r="D25" s="73" t="s">
        <v>110</v>
      </c>
      <c r="E25" s="73" t="s">
        <v>123</v>
      </c>
    </row>
    <row r="26" spans="1:5" ht="28.5">
      <c r="A26" s="78" t="s">
        <v>184</v>
      </c>
      <c r="B26" s="78"/>
      <c r="C26" s="78" t="s">
        <v>135</v>
      </c>
      <c r="D26" s="73" t="s">
        <v>132</v>
      </c>
      <c r="E26" s="73" t="s">
        <v>124</v>
      </c>
    </row>
    <row r="27" spans="1:5" ht="28.5">
      <c r="A27" s="78" t="s">
        <v>105</v>
      </c>
      <c r="B27" s="78"/>
      <c r="C27" s="78" t="s">
        <v>136</v>
      </c>
      <c r="D27" s="73"/>
      <c r="E27" s="73" t="s">
        <v>125</v>
      </c>
    </row>
    <row r="28" spans="1:5" ht="28.5">
      <c r="A28" s="78"/>
      <c r="B28" s="78"/>
      <c r="C28" s="73" t="s">
        <v>137</v>
      </c>
      <c r="D28" s="73"/>
      <c r="E28" s="73" t="s">
        <v>25</v>
      </c>
    </row>
    <row r="29" spans="1:5" ht="28.5">
      <c r="A29" s="73"/>
      <c r="B29" s="78"/>
      <c r="C29" s="78" t="s">
        <v>130</v>
      </c>
      <c r="E29" s="73" t="s">
        <v>130</v>
      </c>
    </row>
    <row r="30" spans="1:5" ht="30">
      <c r="A30" s="76"/>
      <c r="B30" s="78"/>
      <c r="C30" s="78"/>
      <c r="E30" s="75"/>
    </row>
    <row r="31" spans="1:5" ht="28.5">
      <c r="A31" s="76"/>
      <c r="B31" s="78"/>
      <c r="C31" s="78"/>
      <c r="D31" s="78"/>
      <c r="E31" s="78"/>
    </row>
    <row r="32" spans="1:5" ht="28.5">
      <c r="A32" s="76"/>
      <c r="B32" s="78"/>
      <c r="C32" s="78"/>
      <c r="D32" s="78"/>
      <c r="E32" s="78"/>
    </row>
    <row r="33" spans="1:5" ht="29.25" thickBot="1">
      <c r="A33" s="79"/>
      <c r="B33" s="80"/>
      <c r="C33" s="77"/>
      <c r="D33" s="81"/>
      <c r="E33" s="78"/>
    </row>
    <row r="34" spans="1:5" s="82" customFormat="1" ht="30">
      <c r="A34" s="155" t="s">
        <v>189</v>
      </c>
      <c r="B34" s="156"/>
      <c r="C34" s="156"/>
      <c r="D34" s="156"/>
      <c r="E34" s="157"/>
    </row>
    <row r="35" spans="1:5" s="83" customFormat="1" ht="30">
      <c r="A35" s="75" t="s">
        <v>50</v>
      </c>
      <c r="B35" s="74" t="s">
        <v>42</v>
      </c>
      <c r="C35" s="75" t="s">
        <v>43</v>
      </c>
      <c r="D35" s="74" t="s">
        <v>42</v>
      </c>
      <c r="E35" s="75" t="s">
        <v>43</v>
      </c>
    </row>
    <row r="36" spans="1:5" s="83" customFormat="1" ht="30">
      <c r="A36" s="75" t="s">
        <v>107</v>
      </c>
      <c r="B36" s="75" t="s">
        <v>112</v>
      </c>
      <c r="C36" s="75" t="s">
        <v>107</v>
      </c>
      <c r="D36" s="75" t="s">
        <v>116</v>
      </c>
      <c r="E36" s="75" t="s">
        <v>117</v>
      </c>
    </row>
    <row r="37" spans="1:5" s="83" customFormat="1" ht="30">
      <c r="A37" s="75" t="s">
        <v>52</v>
      </c>
      <c r="B37" s="75" t="s">
        <v>113</v>
      </c>
      <c r="C37" s="75" t="s">
        <v>53</v>
      </c>
      <c r="D37" s="75" t="s">
        <v>45</v>
      </c>
      <c r="E37" s="75" t="s">
        <v>46</v>
      </c>
    </row>
    <row r="38" spans="1:5" s="83" customFormat="1" ht="28.5">
      <c r="A38" s="41" t="s">
        <v>148</v>
      </c>
      <c r="B38" s="87" t="s">
        <v>138</v>
      </c>
      <c r="C38" s="78" t="s">
        <v>152</v>
      </c>
      <c r="D38" s="73" t="s">
        <v>114</v>
      </c>
      <c r="E38" s="85" t="s">
        <v>127</v>
      </c>
    </row>
    <row r="39" spans="1:5" s="83" customFormat="1" ht="28.5">
      <c r="A39" s="40" t="s">
        <v>149</v>
      </c>
      <c r="B39" s="87" t="s">
        <v>139</v>
      </c>
      <c r="C39" s="78" t="s">
        <v>153</v>
      </c>
      <c r="D39" s="73" t="s">
        <v>115</v>
      </c>
      <c r="E39" s="160" t="s">
        <v>172</v>
      </c>
    </row>
    <row r="40" spans="1:5" s="83" customFormat="1" ht="28.5">
      <c r="A40" s="43" t="s">
        <v>161</v>
      </c>
      <c r="B40" s="87" t="s">
        <v>140</v>
      </c>
      <c r="C40" s="78" t="s">
        <v>154</v>
      </c>
      <c r="D40" s="73" t="s">
        <v>24</v>
      </c>
      <c r="E40" s="85" t="s">
        <v>128</v>
      </c>
    </row>
    <row r="41" spans="1:5" s="83" customFormat="1" ht="28.5">
      <c r="A41" s="42" t="s">
        <v>49</v>
      </c>
      <c r="B41" s="87"/>
      <c r="C41" s="78" t="s">
        <v>155</v>
      </c>
      <c r="E41" s="160" t="s">
        <v>129</v>
      </c>
    </row>
    <row r="42" spans="1:5" s="83" customFormat="1" ht="30">
      <c r="A42" s="86"/>
      <c r="C42" s="78" t="s">
        <v>156</v>
      </c>
      <c r="D42" s="75"/>
      <c r="E42" s="85" t="s">
        <v>26</v>
      </c>
    </row>
    <row r="43" spans="1:5" s="83" customFormat="1" ht="28.5">
      <c r="A43" s="86"/>
      <c r="B43" s="87"/>
      <c r="C43" s="84" t="s">
        <v>130</v>
      </c>
      <c r="D43" s="88"/>
      <c r="E43" s="85" t="s">
        <v>130</v>
      </c>
    </row>
    <row r="44" spans="1:5" s="83" customFormat="1" ht="28.5">
      <c r="A44" s="80"/>
      <c r="B44" s="89"/>
      <c r="C44" s="73"/>
      <c r="D44" s="90"/>
      <c r="E44" s="85"/>
    </row>
    <row r="45" spans="1:5" s="83" customFormat="1" ht="30">
      <c r="A45" s="91"/>
      <c r="B45" s="92"/>
      <c r="C45" s="73"/>
      <c r="D45" s="90"/>
      <c r="E45" s="161" t="s">
        <v>198</v>
      </c>
    </row>
    <row r="46" spans="1:5" s="83" customFormat="1" ht="30.75" thickBot="1">
      <c r="A46" s="79"/>
      <c r="B46" s="93"/>
      <c r="C46" s="94"/>
      <c r="D46" s="95"/>
      <c r="E46" s="94"/>
    </row>
    <row r="47" spans="1:5" ht="30">
      <c r="A47" s="155" t="s">
        <v>190</v>
      </c>
      <c r="B47" s="156"/>
      <c r="C47" s="156"/>
      <c r="D47" s="156"/>
      <c r="E47" s="157"/>
    </row>
    <row r="48" spans="1:5" ht="30">
      <c r="A48" s="75" t="s">
        <v>50</v>
      </c>
      <c r="B48" s="74"/>
      <c r="C48" s="75" t="s">
        <v>197</v>
      </c>
      <c r="D48" s="75" t="s">
        <v>119</v>
      </c>
      <c r="E48" s="75" t="s">
        <v>51</v>
      </c>
    </row>
    <row r="49" spans="1:5" ht="30">
      <c r="A49" s="75" t="s">
        <v>107</v>
      </c>
      <c r="B49" s="75" t="s">
        <v>131</v>
      </c>
      <c r="C49" s="74" t="s">
        <v>118</v>
      </c>
      <c r="D49" s="75" t="s">
        <v>120</v>
      </c>
      <c r="E49" s="75" t="s">
        <v>121</v>
      </c>
    </row>
    <row r="50" spans="1:5" ht="30">
      <c r="A50" s="75" t="s">
        <v>52</v>
      </c>
      <c r="B50" s="75"/>
      <c r="C50" s="75" t="s">
        <v>53</v>
      </c>
      <c r="D50" s="75" t="s">
        <v>45</v>
      </c>
      <c r="E50" s="75" t="s">
        <v>46</v>
      </c>
    </row>
    <row r="51" spans="1:5" ht="28.5">
      <c r="A51" s="40" t="s">
        <v>141</v>
      </c>
      <c r="B51" s="73" t="s">
        <v>150</v>
      </c>
      <c r="C51" s="78" t="s">
        <v>192</v>
      </c>
      <c r="D51" s="73" t="s">
        <v>144</v>
      </c>
      <c r="E51" s="84"/>
    </row>
    <row r="52" spans="1:5" ht="28.5">
      <c r="A52" s="40" t="s">
        <v>142</v>
      </c>
      <c r="B52" s="73"/>
      <c r="C52" s="78" t="s">
        <v>193</v>
      </c>
      <c r="D52" s="73" t="s">
        <v>146</v>
      </c>
      <c r="E52" s="84"/>
    </row>
    <row r="53" spans="1:5" ht="28.5">
      <c r="A53" s="40" t="s">
        <v>143</v>
      </c>
      <c r="B53" s="73"/>
      <c r="C53" s="78" t="s">
        <v>194</v>
      </c>
      <c r="D53" s="73" t="s">
        <v>145</v>
      </c>
      <c r="E53" s="84"/>
    </row>
    <row r="54" spans="1:5" ht="30">
      <c r="A54" s="43" t="s">
        <v>49</v>
      </c>
      <c r="B54" s="73"/>
      <c r="C54" s="115" t="s">
        <v>195</v>
      </c>
      <c r="D54" s="75"/>
      <c r="E54" s="84"/>
    </row>
    <row r="55" spans="1:5" ht="30">
      <c r="A55" s="86"/>
      <c r="B55" s="83"/>
      <c r="C55" s="78" t="s">
        <v>49</v>
      </c>
      <c r="D55" s="75"/>
      <c r="E55" s="84"/>
    </row>
    <row r="56" spans="1:5" ht="28.5">
      <c r="A56" s="86"/>
      <c r="B56" s="87"/>
      <c r="C56" s="84" t="s">
        <v>196</v>
      </c>
      <c r="D56" s="88"/>
      <c r="E56" s="85"/>
    </row>
    <row r="57" spans="1:5" ht="28.5">
      <c r="A57" s="80"/>
      <c r="B57" s="89"/>
      <c r="C57" s="73" t="s">
        <v>130</v>
      </c>
      <c r="D57" s="90"/>
      <c r="E57" s="85"/>
    </row>
    <row r="58" spans="1:5" ht="30">
      <c r="A58" s="91"/>
      <c r="B58" s="92"/>
      <c r="C58" s="73"/>
      <c r="D58" s="90"/>
      <c r="E58" s="73"/>
    </row>
    <row r="59" spans="1:5" ht="30.75" thickBot="1">
      <c r="A59" s="79"/>
      <c r="B59" s="93"/>
      <c r="C59" s="94"/>
      <c r="D59" s="95"/>
      <c r="E59" s="94"/>
    </row>
  </sheetData>
  <mergeCells count="8">
    <mergeCell ref="A34:E34"/>
    <mergeCell ref="A47:E47"/>
    <mergeCell ref="A1:E1"/>
    <mergeCell ref="A2:E2"/>
    <mergeCell ref="A3:E3"/>
    <mergeCell ref="A4:E4"/>
    <mergeCell ref="A6:E6"/>
    <mergeCell ref="A20:E20"/>
  </mergeCells>
  <printOptions horizontalCentered="1"/>
  <pageMargins left="0.25" right="0.25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รายชื่อ</vt:lpstr>
      <vt:lpstr>บ้านหลังใหญ่</vt:lpstr>
      <vt:lpstr>เฮือนข่วงน่าน</vt:lpstr>
      <vt:lpstr>ผังรถ 4WD </vt:lpstr>
      <vt:lpstr>อาหาร </vt:lpstr>
      <vt:lpstr>'ผังรถ 4WD '!Print_Area</vt:lpstr>
      <vt:lpstr>รายชื่อ!Print_Area</vt:lpstr>
      <vt:lpstr>เฮือนข่วงน่าน!Print_Titles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2017-10-08T15:28:10Z</cp:lastPrinted>
  <dcterms:created xsi:type="dcterms:W3CDTF">2016-05-12T07:02:51Z</dcterms:created>
  <dcterms:modified xsi:type="dcterms:W3CDTF">2018-05-08T10:04:58Z</dcterms:modified>
</cp:coreProperties>
</file>