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02_LU\03_Study visit\2016\201605 เกิดอะไรขึ้นที่น่าน\"/>
    </mc:Choice>
  </mc:AlternateContent>
  <bookViews>
    <workbookView xWindow="0" yWindow="0" windowWidth="15360" windowHeight="7755" tabRatio="917" activeTab="10"/>
  </bookViews>
  <sheets>
    <sheet name="Program" sheetId="1" r:id="rId1"/>
    <sheet name="Participant" sheetId="14" r:id="rId2"/>
    <sheet name="Flight" sheetId="8" r:id="rId3"/>
    <sheet name="นับคน" sheetId="3" r:id="rId4"/>
    <sheet name="อาหาร" sheetId="10" r:id="rId5"/>
    <sheet name="การจัดรถ18-20" sheetId="11" r:id="rId6"/>
    <sheet name="การจัดรถ 21" sheetId="12" r:id="rId7"/>
    <sheet name="รายชื่อพขร." sheetId="6" r:id="rId8"/>
    <sheet name="วิทยากรดอยตุง" sheetId="9" r:id="rId9"/>
    <sheet name="ที่พักเปียงก่อ" sheetId="13" r:id="rId10"/>
    <sheet name="ที่พักเทวราช" sheetId="16" r:id="rId11"/>
    <sheet name="DT" sheetId="17" r:id="rId12"/>
  </sheets>
  <definedNames>
    <definedName name="_xlnm._FilterDatabase" localSheetId="3" hidden="1">นับคน!$D$17:$AB$92</definedName>
    <definedName name="_xlnm.Print_Area" localSheetId="2">Flight!$A$1:$N$43</definedName>
    <definedName name="_xlnm.Print_Area" localSheetId="1">Participant!$A$1:$F$33</definedName>
    <definedName name="_xlnm.Print_Area" localSheetId="0">Program!$A$60:$J$73</definedName>
    <definedName name="_xlnm.Print_Area" localSheetId="6">'การจัดรถ 21'!$A$1:$F$95</definedName>
    <definedName name="_xlnm.Print_Area" localSheetId="5">'การจัดรถ18-20'!$A$1:$F$108</definedName>
    <definedName name="_xlnm.Print_Area" localSheetId="10">ที่พักเทวราช!$A$1:$H$61</definedName>
    <definedName name="_xlnm.Print_Area" localSheetId="9">ที่พักเปียงก่อ!$B$1:$H$71</definedName>
    <definedName name="_xlnm.Print_Area" localSheetId="3">นับคน!$E$96:$Z$110</definedName>
    <definedName name="_xlnm.Print_Area" localSheetId="7">รายชื่อพขร.!$A$1:$F$20</definedName>
    <definedName name="_xlnm.Print_Area" localSheetId="8">วิทยากรดอยตุง!$A$1:$G$44</definedName>
    <definedName name="_xlnm.Print_Area" localSheetId="4">อาหาร!$A$1:$E$71</definedName>
    <definedName name="_xlnm.Print_Titles" localSheetId="0">Program!$7:$7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69" i="1" l="1"/>
  <c r="A67" i="1"/>
  <c r="A65" i="1"/>
  <c r="B8" i="10"/>
  <c r="D1" i="11"/>
  <c r="K90" i="8"/>
  <c r="G90" i="8"/>
  <c r="A53" i="1"/>
  <c r="C53" i="1"/>
  <c r="A48" i="1"/>
  <c r="A47" i="1"/>
  <c r="A46" i="1"/>
  <c r="C46" i="1"/>
  <c r="A31" i="1"/>
  <c r="A30" i="1"/>
  <c r="C30" i="1"/>
  <c r="A29" i="1"/>
  <c r="C29" i="1"/>
  <c r="H70" i="13"/>
  <c r="G70" i="13"/>
  <c r="J69" i="13"/>
  <c r="J70" i="13"/>
  <c r="I69" i="13"/>
  <c r="I68" i="13"/>
  <c r="I70" i="13"/>
  <c r="A59" i="1"/>
  <c r="C59" i="1"/>
  <c r="A58" i="1"/>
  <c r="A57" i="1"/>
  <c r="C57" i="1"/>
  <c r="A52" i="1"/>
  <c r="C52" i="1"/>
  <c r="A51" i="1"/>
  <c r="C51" i="1"/>
  <c r="F4" i="12"/>
  <c r="D4" i="12"/>
  <c r="F3" i="12"/>
  <c r="D3" i="12"/>
  <c r="F2" i="12"/>
  <c r="D2" i="12"/>
  <c r="F1" i="12"/>
  <c r="D1" i="12"/>
  <c r="F4" i="11"/>
  <c r="D4" i="11"/>
  <c r="F3" i="11"/>
  <c r="D3" i="11"/>
  <c r="F2" i="11"/>
  <c r="D2" i="11"/>
  <c r="F1" i="11"/>
  <c r="R108" i="3"/>
  <c r="W109" i="3"/>
  <c r="S109" i="3"/>
  <c r="O109" i="3"/>
  <c r="K109" i="3"/>
  <c r="G109" i="3"/>
  <c r="W106" i="3"/>
  <c r="W105" i="3"/>
  <c r="W104" i="3"/>
  <c r="W103" i="3"/>
  <c r="W102" i="3"/>
  <c r="W101" i="3"/>
  <c r="W100" i="3"/>
  <c r="W99" i="3"/>
  <c r="S106" i="3"/>
  <c r="S105" i="3"/>
  <c r="S104" i="3"/>
  <c r="S103" i="3"/>
  <c r="S102" i="3"/>
  <c r="S101" i="3"/>
  <c r="S100" i="3"/>
  <c r="S99" i="3"/>
  <c r="O106" i="3"/>
  <c r="O105" i="3"/>
  <c r="O104" i="3"/>
  <c r="O103" i="3"/>
  <c r="O102" i="3"/>
  <c r="O101" i="3"/>
  <c r="O100" i="3"/>
  <c r="O99" i="3"/>
  <c r="K106" i="3"/>
  <c r="K105" i="3"/>
  <c r="K104" i="3"/>
  <c r="K103" i="3"/>
  <c r="K102" i="3"/>
  <c r="K101" i="3"/>
  <c r="K100" i="3"/>
  <c r="K99" i="3"/>
  <c r="G103" i="3"/>
  <c r="G106" i="3"/>
  <c r="G105" i="3"/>
  <c r="G104" i="3"/>
  <c r="G102" i="3"/>
  <c r="G101" i="3"/>
  <c r="G100" i="3"/>
  <c r="G99" i="3"/>
  <c r="F5" i="12"/>
  <c r="F5" i="11"/>
  <c r="W108" i="3"/>
  <c r="S108" i="3"/>
  <c r="O108" i="3"/>
  <c r="O110" i="3"/>
  <c r="K108" i="3"/>
  <c r="G108" i="3"/>
  <c r="W110" i="3"/>
  <c r="K110" i="3"/>
  <c r="G110" i="3"/>
  <c r="S110" i="3"/>
  <c r="I125" i="3"/>
  <c r="L125" i="3"/>
  <c r="M125" i="3"/>
  <c r="N125" i="3"/>
  <c r="P125" i="3"/>
  <c r="Q125" i="3"/>
  <c r="R125" i="3"/>
  <c r="T125" i="3"/>
  <c r="U125" i="3"/>
  <c r="V125" i="3"/>
  <c r="X125" i="3"/>
  <c r="Y125" i="3"/>
  <c r="Z125" i="3"/>
  <c r="J125" i="3"/>
  <c r="Z109" i="3"/>
  <c r="J101" i="3"/>
  <c r="L101" i="3"/>
  <c r="M101" i="3"/>
  <c r="N101" i="3"/>
  <c r="P101" i="3"/>
  <c r="Q101" i="3"/>
  <c r="R101" i="3"/>
  <c r="T101" i="3"/>
  <c r="U101" i="3"/>
  <c r="V101" i="3"/>
  <c r="X101" i="3"/>
  <c r="Y101" i="3"/>
  <c r="Z101" i="3"/>
  <c r="J102" i="3"/>
  <c r="L102" i="3"/>
  <c r="M102" i="3"/>
  <c r="N102" i="3"/>
  <c r="P102" i="3"/>
  <c r="Q102" i="3"/>
  <c r="R102" i="3"/>
  <c r="T102" i="3"/>
  <c r="U102" i="3"/>
  <c r="V102" i="3"/>
  <c r="X102" i="3"/>
  <c r="Y102" i="3"/>
  <c r="Z102" i="3"/>
  <c r="J103" i="3"/>
  <c r="L103" i="3"/>
  <c r="M103" i="3"/>
  <c r="N103" i="3"/>
  <c r="P103" i="3"/>
  <c r="Q103" i="3"/>
  <c r="R103" i="3"/>
  <c r="T103" i="3"/>
  <c r="U103" i="3"/>
  <c r="V103" i="3"/>
  <c r="X103" i="3"/>
  <c r="Y103" i="3"/>
  <c r="Z103" i="3"/>
  <c r="J104" i="3"/>
  <c r="L104" i="3"/>
  <c r="M104" i="3"/>
  <c r="N104" i="3"/>
  <c r="P104" i="3"/>
  <c r="Q104" i="3"/>
  <c r="R104" i="3"/>
  <c r="T104" i="3"/>
  <c r="U104" i="3"/>
  <c r="V104" i="3"/>
  <c r="X104" i="3"/>
  <c r="Y104" i="3"/>
  <c r="Z104" i="3"/>
  <c r="J105" i="3"/>
  <c r="L105" i="3"/>
  <c r="M105" i="3"/>
  <c r="N105" i="3"/>
  <c r="P105" i="3"/>
  <c r="Q105" i="3"/>
  <c r="R105" i="3"/>
  <c r="T105" i="3"/>
  <c r="U105" i="3"/>
  <c r="V105" i="3"/>
  <c r="X105" i="3"/>
  <c r="Y105" i="3"/>
  <c r="Z105" i="3"/>
  <c r="J106" i="3"/>
  <c r="L106" i="3"/>
  <c r="M106" i="3"/>
  <c r="N106" i="3"/>
  <c r="P106" i="3"/>
  <c r="Q106" i="3"/>
  <c r="R106" i="3"/>
  <c r="T106" i="3"/>
  <c r="U106" i="3"/>
  <c r="V106" i="3"/>
  <c r="X106" i="3"/>
  <c r="Y106" i="3"/>
  <c r="Z106" i="3"/>
  <c r="I106" i="3"/>
  <c r="I105" i="3"/>
  <c r="I104" i="3"/>
  <c r="I103" i="3"/>
  <c r="I102" i="3"/>
  <c r="I101" i="3"/>
  <c r="J100" i="3"/>
  <c r="L100" i="3"/>
  <c r="M100" i="3"/>
  <c r="N100" i="3"/>
  <c r="P100" i="3"/>
  <c r="Q100" i="3"/>
  <c r="R100" i="3"/>
  <c r="T100" i="3"/>
  <c r="U100" i="3"/>
  <c r="V100" i="3"/>
  <c r="X100" i="3"/>
  <c r="Y100" i="3"/>
  <c r="Z100" i="3"/>
  <c r="I100" i="3"/>
  <c r="I99" i="3"/>
  <c r="J99" i="3"/>
  <c r="L99" i="3"/>
  <c r="M99" i="3"/>
  <c r="N99" i="3"/>
  <c r="P99" i="3"/>
  <c r="Q99" i="3"/>
  <c r="R99" i="3"/>
  <c r="T99" i="3"/>
  <c r="U99" i="3"/>
  <c r="V99" i="3"/>
  <c r="X99" i="3"/>
  <c r="Y99" i="3"/>
  <c r="Z99" i="3"/>
  <c r="R109" i="3"/>
  <c r="L109" i="3"/>
  <c r="J109" i="3"/>
  <c r="I109" i="3"/>
  <c r="M108" i="3"/>
  <c r="M127" i="3"/>
  <c r="C22" i="10"/>
  <c r="J108" i="3"/>
  <c r="L108" i="3"/>
  <c r="N108" i="3"/>
  <c r="P108" i="3"/>
  <c r="Q108" i="3"/>
  <c r="Q127" i="3"/>
  <c r="C36" i="10"/>
  <c r="T108" i="3"/>
  <c r="U108" i="3"/>
  <c r="V108" i="3"/>
  <c r="X108" i="3"/>
  <c r="Y108" i="3"/>
  <c r="D63" i="10"/>
  <c r="Z108" i="3"/>
  <c r="M109" i="3"/>
  <c r="N109" i="3"/>
  <c r="P109" i="3"/>
  <c r="Q109" i="3"/>
  <c r="T109" i="3"/>
  <c r="U109" i="3"/>
  <c r="V109" i="3"/>
  <c r="X109" i="3"/>
  <c r="Y109" i="3"/>
  <c r="I108" i="3"/>
  <c r="Z127" i="3"/>
  <c r="P127" i="3"/>
  <c r="A36" i="10"/>
  <c r="U127" i="3"/>
  <c r="C49" i="10"/>
  <c r="V127" i="3"/>
  <c r="E49" i="10"/>
  <c r="L110" i="3"/>
  <c r="Y127" i="3"/>
  <c r="T127" i="3"/>
  <c r="A49" i="10"/>
  <c r="N127" i="3"/>
  <c r="E22" i="10"/>
  <c r="I110" i="3"/>
  <c r="X127" i="3"/>
  <c r="A63" i="10"/>
  <c r="R127" i="3"/>
  <c r="E36" i="10"/>
  <c r="J110" i="3"/>
  <c r="I127" i="3"/>
  <c r="C8" i="10"/>
  <c r="L127" i="3"/>
  <c r="A22" i="10"/>
  <c r="J127" i="3"/>
  <c r="E8" i="10"/>
  <c r="P110" i="3"/>
  <c r="N110" i="3"/>
  <c r="M110" i="3"/>
  <c r="Q110" i="3"/>
  <c r="U110" i="3"/>
  <c r="Y110" i="3"/>
  <c r="T110" i="3"/>
  <c r="X110" i="3"/>
  <c r="R110" i="3"/>
  <c r="V110" i="3"/>
  <c r="Z110" i="3"/>
  <c r="C63" i="10"/>
  <c r="B63" i="10"/>
  <c r="C9" i="3"/>
  <c r="C8" i="3"/>
  <c r="C7" i="3"/>
  <c r="C6" i="3"/>
  <c r="D7" i="3"/>
  <c r="D6" i="3"/>
  <c r="D8" i="3"/>
  <c r="D9" i="3"/>
  <c r="D10" i="3"/>
  <c r="D11" i="3"/>
  <c r="D12" i="3"/>
  <c r="D13" i="3"/>
  <c r="C10" i="3"/>
  <c r="C11" i="3"/>
  <c r="C12" i="3"/>
  <c r="C13" i="3"/>
  <c r="C14" i="3"/>
  <c r="D14" i="3"/>
  <c r="A83" i="1"/>
  <c r="A82" i="1"/>
  <c r="C82" i="1"/>
  <c r="A72" i="1"/>
  <c r="C72" i="1"/>
  <c r="A56" i="1"/>
  <c r="C56" i="1"/>
  <c r="A55" i="1"/>
  <c r="C55" i="1"/>
  <c r="A84" i="1"/>
  <c r="C84" i="1"/>
  <c r="C83" i="1"/>
  <c r="A81" i="1"/>
  <c r="C81" i="1"/>
  <c r="A80" i="1"/>
  <c r="C80" i="1"/>
  <c r="A79" i="1"/>
  <c r="C79" i="1"/>
  <c r="A78" i="1"/>
  <c r="C78" i="1"/>
  <c r="A77" i="1"/>
  <c r="C77" i="1"/>
  <c r="C76" i="1"/>
  <c r="A71" i="1"/>
  <c r="C71" i="1"/>
  <c r="A70" i="1"/>
  <c r="C70" i="1"/>
  <c r="C69" i="1"/>
  <c r="A66" i="1"/>
  <c r="C66" i="1"/>
  <c r="C65" i="1"/>
  <c r="A68" i="1"/>
  <c r="C68" i="1" s="1"/>
  <c r="C67" i="1"/>
  <c r="A64" i="1"/>
  <c r="C64" i="1"/>
  <c r="A63" i="1"/>
  <c r="C63" i="1"/>
  <c r="C62" i="1"/>
  <c r="A36" i="1"/>
  <c r="C36" i="1"/>
  <c r="A37" i="1"/>
  <c r="C37" i="1"/>
  <c r="A20" i="1"/>
  <c r="C20" i="1"/>
  <c r="A19" i="1"/>
  <c r="C19" i="1"/>
  <c r="A54" i="1"/>
  <c r="C54" i="1"/>
  <c r="A49" i="1"/>
  <c r="C49" i="1"/>
  <c r="C48" i="1"/>
  <c r="A45" i="1"/>
  <c r="A44" i="1"/>
  <c r="C44" i="1"/>
  <c r="A35" i="1"/>
  <c r="C35" i="1"/>
  <c r="A18" i="1"/>
  <c r="C18" i="1"/>
  <c r="C47" i="1"/>
  <c r="C45" i="1"/>
  <c r="A34" i="1"/>
  <c r="A33" i="1"/>
  <c r="A28" i="1"/>
  <c r="C28" i="1"/>
  <c r="A16" i="1"/>
  <c r="A15" i="1"/>
  <c r="C15" i="1"/>
  <c r="C58" i="1"/>
  <c r="A50" i="1"/>
  <c r="C50" i="1"/>
  <c r="A43" i="1"/>
  <c r="C43" i="1"/>
  <c r="A42" i="1"/>
  <c r="C42" i="1"/>
  <c r="C41" i="1"/>
  <c r="C34" i="1"/>
  <c r="C33" i="1"/>
  <c r="A32" i="1"/>
  <c r="C32" i="1"/>
  <c r="C31" i="1"/>
  <c r="A25" i="1"/>
  <c r="C25" i="1"/>
  <c r="C27" i="1"/>
  <c r="A24" i="1"/>
  <c r="C24" i="1"/>
  <c r="C23" i="1"/>
  <c r="A17" i="1"/>
  <c r="C17" i="1"/>
  <c r="C16" i="1"/>
  <c r="A14" i="1"/>
  <c r="C14" i="1"/>
  <c r="A13" i="1"/>
  <c r="C13" i="1"/>
  <c r="A12" i="1"/>
  <c r="C12" i="1"/>
  <c r="A11" i="1"/>
  <c r="C11" i="1"/>
  <c r="A10" i="1"/>
  <c r="C10" i="1"/>
  <c r="C9" i="1"/>
  <c r="B7" i="3"/>
  <c r="B11" i="3"/>
  <c r="B8" i="3"/>
  <c r="B12" i="3"/>
  <c r="B9" i="3"/>
  <c r="B13" i="3"/>
  <c r="B6" i="3"/>
  <c r="B10" i="3"/>
  <c r="B14" i="3"/>
</calcChain>
</file>

<file path=xl/sharedStrings.xml><?xml version="1.0" encoding="utf-8"?>
<sst xmlns="http://schemas.openxmlformats.org/spreadsheetml/2006/main" count="4216" uniqueCount="957">
  <si>
    <t>เกิดอะไรขึ้นที่น่าน</t>
  </si>
  <si>
    <t>กำหนดการ</t>
  </si>
  <si>
    <t>18 - 22 พฤษภาคม 2559</t>
  </si>
  <si>
    <t>เดินทางจากท่าอากาศยานดอนเมือง ไปยังท่าอากาศยานน่านนคร โดยสายการบิน Air Asia เที่ยวบินที่ FD 3554</t>
  </si>
  <si>
    <t>เดินทางจากท่าอากาศยานน่านนคร ไปยังสำนักงานโครงการปลูกป่า สร้างคน โครงการปลูกป่า สร้างคน บนวิถีพอเพียง รักษาต้นน้ำ บรรเทาอุทกภัย บ้านเปียงก่อ ต.ขุนน่าน อ.เฉลิมพระเกียรติ จ.น่าน</t>
  </si>
  <si>
    <t>รับประทานอาหารกลางวัน</t>
  </si>
  <si>
    <t>Day 1</t>
  </si>
  <si>
    <t>วันพุธที่ 18 พฤษภาคม 2559</t>
  </si>
  <si>
    <t>เดินทางไปยังบ้านบวกหญ้า</t>
  </si>
  <si>
    <t>เวลาเริ่ม</t>
  </si>
  <si>
    <t>เวลาสิ้นสุด</t>
  </si>
  <si>
    <t>ระยะเวลา (ชม.:นาที)</t>
  </si>
  <si>
    <t>ประเด็น</t>
  </si>
  <si>
    <t>รับประทานอาหารเย็น</t>
  </si>
  <si>
    <t>กิจกรรมกระบวนการประจำวัน</t>
  </si>
  <si>
    <t>Glow</t>
  </si>
  <si>
    <t>Day 2</t>
  </si>
  <si>
    <t>วันพฤหัสบดีที่ 19 พฤษภาคม 2559</t>
  </si>
  <si>
    <t>รับประทานอาหารเช้า</t>
  </si>
  <si>
    <t>ออกเดินทางไปยังบ้านน้ำช้าง</t>
  </si>
  <si>
    <t>เดินทางไปยังสำนักงานโครงการปลูกป่าฯ บ้านเปียงก่อ</t>
  </si>
  <si>
    <t>วิทยากร</t>
  </si>
  <si>
    <t>พี่ณรงค์</t>
  </si>
  <si>
    <t>Day 3</t>
  </si>
  <si>
    <t>วันศุกร์ที่ 20 พฤษภาคม 2559</t>
  </si>
  <si>
    <t>เดินทางไปยังฝายแก้ง ตำบลศิลาแลง อำเภอปัว</t>
  </si>
  <si>
    <t>ศึกษาดูงานการซ่อมแซมปรับปรุงโครงการชลประทานขนาดกลางและการบริหารจัดการชุมชนเพื่อซ่อมแซมฝาย</t>
  </si>
  <si>
    <t>เดินทางไปยังอ.เมือง จ.น่าน</t>
  </si>
  <si>
    <t>TBC</t>
  </si>
  <si>
    <t>ลำดับ</t>
  </si>
  <si>
    <t>ผู้เข้าร่วม</t>
  </si>
  <si>
    <t>ชื่อ</t>
  </si>
  <si>
    <t>พี่หวาน</t>
  </si>
  <si>
    <t>Participant</t>
  </si>
  <si>
    <t>สื่อ</t>
  </si>
  <si>
    <t>Total</t>
  </si>
  <si>
    <t>อาบน้ำ พักผ่อนตามอัธยาศัย</t>
  </si>
  <si>
    <t xml:space="preserve">ดา - ตัวอย่างบัตรประจำตัว สมุดประจำแปลง แผนที่แปลงป่า </t>
  </si>
  <si>
    <t>ฟังเรื่องราวประวัติศาสตร์พื้นที่</t>
  </si>
  <si>
    <t>หมอน้อม</t>
  </si>
  <si>
    <t xml:space="preserve">ดา- แผนที่  รูปเก่าในอดีต </t>
  </si>
  <si>
    <t>ศึกษาดูงานฝายบ้านพ่อ</t>
  </si>
  <si>
    <t>น้องไหมเตรียม Q&amp;A จาก FB 
ดาเตรียมเนื้อหามาตรา 19, 157 รูปพื้นที่ 3 ฤดู ที่จุดกม. 31/35 รูปไฟป่า บทสรุปการปลูกป่า</t>
  </si>
  <si>
    <t>พี่หนุงเตรียมแผนที่แหล่งวัตถุดิบ (คะน้า ถั่วฝักยาว มะเขือยาว ยอดมะขาม พืชผักสมุนไพร)</t>
  </si>
  <si>
    <t>คณะ</t>
  </si>
  <si>
    <t>MFLF staff</t>
  </si>
  <si>
    <t>MFLF ยานยนต์</t>
  </si>
  <si>
    <t xml:space="preserve"> </t>
  </si>
  <si>
    <t>ทะเบียน</t>
  </si>
  <si>
    <t>จังหวัด</t>
  </si>
  <si>
    <t>พขร.</t>
  </si>
  <si>
    <t>2กก - 9999</t>
  </si>
  <si>
    <t>เชียงราย</t>
  </si>
  <si>
    <t>2กฬ - 6704</t>
  </si>
  <si>
    <t>กทม.</t>
  </si>
  <si>
    <t>2กฬ - 6705</t>
  </si>
  <si>
    <t>2กฬ - 6706</t>
  </si>
  <si>
    <t>2กฬ - 6707</t>
  </si>
  <si>
    <t>2กฬ - 6708</t>
  </si>
  <si>
    <t>2กฬ - 6709</t>
  </si>
  <si>
    <t>2กฬ - 6710</t>
  </si>
  <si>
    <t>รถ Fortuner</t>
  </si>
  <si>
    <t>3กก - 2060</t>
  </si>
  <si>
    <t>ดูพื้นที่เขาหัวโล้นบ้านบวกหญ้า</t>
  </si>
  <si>
    <t>สร้างบรรยากาศพูดคุย แนะนำตัว เป็นกันเอง
มีกระบวนการร่วมกันตั้งกติกาการอยู่ร่วมกัน</t>
  </si>
  <si>
    <t xml:space="preserve">ขมวดประเด็น เพื่อให้เข้าใจ ความเชื่อมโยงของปัญหา มิติต่างๆ ของปัญหา </t>
  </si>
  <si>
    <r>
      <rPr>
        <b/>
        <sz val="11"/>
        <rFont val="Calibri"/>
        <family val="2"/>
        <scheme val="minor"/>
      </rPr>
      <t>Gimmick : เข้าใจประวัติศาสตร์พื้นที่</t>
    </r>
    <r>
      <rPr>
        <sz val="11"/>
        <rFont val="Calibri"/>
        <family val="2"/>
        <scheme val="minor"/>
      </rPr>
      <t xml:space="preserve">
- ในอดีตน่านเคยเป็นพื้นที่ฐานปฏิบัติการคอมมิวนิสต์ในไทย
- เรื่องราวการต่อสู้
- คุณภาพชีวิตคนน่านในอดีต &gt; ปัจจุบัน</t>
    </r>
  </si>
  <si>
    <t>พี่แต้ว ป้าศรีคำ แอมป์</t>
  </si>
  <si>
    <t>หมายเหตุด้าน Logistics</t>
  </si>
  <si>
    <t>ข้อมูลที่ต้องเตรียม</t>
  </si>
  <si>
    <t xml:space="preserve">คณะพบกันที่สนามบินดอนเมือง </t>
  </si>
  <si>
    <t>Check list</t>
  </si>
  <si>
    <t>- ล้างจานเอง</t>
  </si>
  <si>
    <t xml:space="preserve">นำสัมภาระเข้าที่พัก 
กิจกรรม Ice Breaking </t>
  </si>
  <si>
    <t>- รายชื่อห้องพัก 
- แจ้งรหัส wifi 
- เตรียมน้ำดื่มดอยตุง สำหรับกิจกรรม Ice breaking และการตั้งกฏร่วมกัน</t>
  </si>
  <si>
    <t>- โดยรถยนต์</t>
  </si>
  <si>
    <t xml:space="preserve">- มีตำรวจนำ ประกบหัว-ท้ายขบวน
- ใช้เส้นทางสันติสุข ผ่านลำน้ำน่าน แวะพักเข้าห้องน้ำที่บ่อเกลือ 
- บรรยายในรถระหว่างเดินทางโดยใช้วิทยุ ให้ผู้เข้าร่วมถาม - ตอบได้โดยใช้วิทยุ 
- แวะจุดกม.31/35 ดูพื้นที่เขาหัวโล้น </t>
  </si>
  <si>
    <t>ขมวดประเด็น</t>
  </si>
  <si>
    <t>พี่ณรงค์/พี่หวาน</t>
  </si>
  <si>
    <t>ลุงยงค์</t>
  </si>
  <si>
    <t>เดินแปลงป่าเศรษฐกิจบ้านน้ำช้าง
เก็บผักป่า สมุนไพรระหว่างทาง</t>
  </si>
  <si>
    <t>พูดคุยกับเด็กที่เข้าร่วมโครงการเด็กรักป่า
กิจกรรมรดน้ำต้นประดู่ และปลูกต้นไม้</t>
  </si>
  <si>
    <t>- ผู้ใหญ่กานต์ ชาวบ้าน ช-ญ และคณะร่วมทานข้าวและพูดคุย</t>
  </si>
  <si>
    <t>ผู้ใหญ่กานต์
ชาวบ้าน</t>
  </si>
  <si>
    <t>กิจกรรมตามหาอาหารเก็บผักจากแปลงที่สำนักงานโครงการปลูกป่าฯ 
ประกอบอาหารเย็น</t>
  </si>
  <si>
    <t>- อาจมีกิจกรรมร้องเพลง เล่นดนตรี
- ล้างจานเอง</t>
  </si>
  <si>
    <t>รับประทานอาหารเช้า นำสัมภาระขึ้นรถ</t>
  </si>
  <si>
    <t>เจ้าหน้าที่ MFLF
คณะกรรมการฝาย</t>
  </si>
  <si>
    <t>เดินทางไปยังแปลงเกษตรผสมผสาน</t>
  </si>
  <si>
    <t>ศึกษาแปลงเกษตรผสมผสานของนางสาวณัฎฐณิชา มังคละ บ้านน้ำป้าก ต.ตาลชุม อ.ท่าวังผา
พูดคุยแลกเปลี่ยนมุมมองกับนางสามณัฏฐณิชา นางศรีคำ และนายดนุพล</t>
  </si>
  <si>
    <t>กิจกรรมกระบวนการประจำวัน ณ โรงประชุม สำนักงานโครงการปลูกป่าฯ</t>
  </si>
  <si>
    <t>สถานที่</t>
  </si>
  <si>
    <t>สนามบินดอนเมือง เคาน์เตอร์ TBC</t>
  </si>
  <si>
    <t>สนามบินน่านนคร</t>
  </si>
  <si>
    <t>บ้านบวกหญ้า</t>
  </si>
  <si>
    <t>สำนักงานโครงการปลูกป่าฯ</t>
  </si>
  <si>
    <t>โรงอาหาร สำนักงานโครงการปลูกป่าฯ</t>
  </si>
  <si>
    <t>ที่พัก
โรงประชุม สำนักงานโครงการปลูกป่าฯ</t>
  </si>
  <si>
    <t>โรงประชุม สำนักงานโครงการปลูกป่าฯ</t>
  </si>
  <si>
    <t>บ้านน้ำช้าง</t>
  </si>
  <si>
    <t>แปลงผักในบริเวณสำนักงานโครงการปลูกป่าฯ</t>
  </si>
  <si>
    <t>ฝายแก้ง</t>
  </si>
  <si>
    <t>ฝายบ้านพ่อ</t>
  </si>
  <si>
    <t>บ้านพี่แต้ว</t>
  </si>
  <si>
    <t>ห้องประชุมสำนักงานปิดทอง</t>
  </si>
  <si>
    <t>โรงแรมเทวราช</t>
  </si>
  <si>
    <r>
      <rPr>
        <b/>
        <sz val="11"/>
        <rFont val="Calibri"/>
        <family val="2"/>
        <scheme val="minor"/>
      </rPr>
      <t>key : เห็นภาพรวมปัญหาป่าและนํ้า</t>
    </r>
    <r>
      <rPr>
        <sz val="11"/>
        <rFont val="Calibri"/>
        <family val="2"/>
        <scheme val="minor"/>
      </rPr>
      <t xml:space="preserve">
เข้าใจถึงความเชื่อมโยงของ “น่าน” ป่าต้นนํ้าถึงปลายนํ้า “กรุงเทพฯ” คนต้นน้ำ กลางน้ำ ปลายน้ำ
เห็นพื้นที่จริง</t>
    </r>
  </si>
  <si>
    <r>
      <rPr>
        <b/>
        <sz val="11"/>
        <rFont val="Calibri"/>
        <family val="2"/>
        <scheme val="minor"/>
      </rPr>
      <t>key : ต้นเหตุของเขาหัวโล้น</t>
    </r>
    <r>
      <rPr>
        <sz val="11"/>
        <rFont val="Calibri"/>
        <family val="2"/>
        <scheme val="minor"/>
      </rPr>
      <t xml:space="preserve">
เห็นพื้นที่จริง ภาพเขาหัวโล้นที่เกิดจากการปลูกข้าวโพด แต่อะไรคือต้นเหตุที่แท้จริงของการปลูกข้าวโพด</t>
    </r>
  </si>
  <si>
    <r>
      <rPr>
        <b/>
        <sz val="11"/>
        <rFont val="Calibri"/>
        <family val="2"/>
        <scheme val="minor"/>
      </rPr>
      <t>Key : เข้าใจไฟป่าและทางแก้โดยชุมชน</t>
    </r>
    <r>
      <rPr>
        <sz val="11"/>
        <rFont val="Calibri"/>
        <family val="2"/>
        <scheme val="minor"/>
      </rPr>
      <t xml:space="preserve">
คนอยู่กับป่า มาตรการของชุมชนในการรักษาป่า พูดคุยกับชุมชน</t>
    </r>
  </si>
  <si>
    <t>- ปลูกคนต่อเนื่องด้วยการทำงานกับเยาวชนในพื้นที่
- ปลูกประดู่มีมูลค่าสูง ตอบโจทย์เรื่องรายได้ในอนาคตของเด็กๆ</t>
  </si>
  <si>
    <t>- ฝาย --&gt; น้ำ --&gt; ผลผลิตที่เพิ่มขึ้น --&gt; รายได้ที่เพิ่มขึ้น --&gt; การลดการใช้พื้นที่ --&gt; การปลูกป่าเศรษฐกิจ --&gt; การรักษาป่าต้นน้ำผืนใหญ่
- เริ่มจากแก้ปัญหาพื้นฐาน ปัญหาที่กระทบต่อปากท้องของคนส่วนใหญ่ในชุมชน
- ชุมชนต้องเป็นเจ้าของ ลงมือเอง สร้างเป็น ซ่อมแซมได้ อยู่ต่อเนื่องแม้โครงการจะไม่อยู่แล้ว
- รัฐ/เอกชน สนับสนุนวัสดุอุปกรณ์ องค์ความรู้</t>
  </si>
  <si>
    <r>
      <rPr>
        <b/>
        <sz val="11"/>
        <rFont val="Calibri"/>
        <family val="2"/>
        <scheme val="minor"/>
      </rPr>
      <t>key : น้ำอนุรักษ์ป่าได้อย่างไร</t>
    </r>
    <r>
      <rPr>
        <sz val="11"/>
        <rFont val="Calibri"/>
        <family val="2"/>
        <scheme val="minor"/>
      </rPr>
      <t xml:space="preserve">
ประโยชน์ที่ได้รับจากน้ำ ทำให้ชุมชนรักษาป่า</t>
    </r>
  </si>
  <si>
    <t>- น้ำต้นทุนมาจากป่าที่ชุมชนร่วมกันอนุรักษ์
- น้ำทำให้ชาวบ้านทำการเกษตรได้ตลอดทั้งปี (3 รอบต่อปี) สร้างงาน สร้างรายได้ต่อเนื่อง
- ทำให้ชุมชนสามารถอนุรักษ์ป่าได้ต่อเนื่อง
- กฎระเบียบการบริหารจัดการน้ำ</t>
  </si>
  <si>
    <t>- เพิ่มรายได้ ลดรายจ่าย ปลดหนี้สิน
- กระจายความเสี่ยงจากเกษตรผสมผสาน
- คน "คิดได้ ต่อยอดเป็น" เห็นจากการแปรรูปเป็นสบู่ เพิ่มมูลค่าข้าวไรซ์เบอร์รี่</t>
  </si>
  <si>
    <t>- แจ้งคณะให้เข้าห้องน้ำให้เรียบร้อยก่อนเดินทาง
- พิเตรียม portable wifi ตลอดการเดินทาง เพื่อทำ Facebook live
- check portable wifi ว่าเรามีกี่เครื่อง</t>
  </si>
  <si>
    <t>- น้ำเจ้าพระยามาจากลำน้ำน่าน 45%
- สภาพป่าต้นน้ำถูกทำลายอย่างรุนแรง จังหวัดน่านมีพื้นที่ป่า 85% แต่ 39% (2.3 ล้านไร่) ในปัจจุบันเป็นป่าเสื่อมโทรม
- น้ำท่วมในตัวจังหวัดน่านทุก 10 ปี และน้ำท่วมใหญ่ที่ราบภาคกลางในปี 2554 ก็เกิดจากป่าต้นน้ำหลักอย่างต้นน้ำน่านถูกทำลาย
- ต้นกำเนิดน้ำน่านอยู่ที่ อ.บ่อเกลือ วกขึ้น อ.เฉลิมพระเกียรติ และรับน้ำจากลำน้ำสาขาตลอดทางก่อนรวมกับลำน้ำยม และกลายเป็นแม่น้ำเจ้าพระยา
- แม่น้ำที่เราเห็นมาจากการดูดซับของป่า ไหลจากพื้นที่ภูเขาลงสู่หุบกลายเป็นลำห้วยเล็กๆ ลำห้วยเล็กๆ หลายสายรวมกันเป็นแม่น้ำ เมื่อไม่มีป่าไม้ ความสามารถในการดูดซับน้ำและความชื้นในพื้นที่จึงน้อยลงตามไปด้วย</t>
  </si>
  <si>
    <t>- ดูพื้นที่ และฟังบรรยาย 30 นาที รถรับลงมาที่สำนักงาน แล้วเดินไปที่น.น่านหลังสำนักงาน
- ให้ดูฝักข้าวโพด</t>
  </si>
  <si>
    <t>- ชาวบ้าน "ยากจน" และ "ขาดโอกาส" (จังหวัดน่านยากจนเป็นอันดับ 7 ของประเทศ และอันดับ 2 ของภาคเหนือ)
- ข้าวโพดเลี้ยงสัตว์เป็นทางออกเรื่องรายได้ เนื่องจาก ทุนในการประกอบอาชีพ (เมล็ดพันธุ์ ปุ๋ย ยา เงิน) และตลาดเดินมาหาถึงหน้าบ้าน กู้เงินสดมากินมาใช้ก่อนได้
- ปลูกบนพื้นที่สูง ผลผลิตต่ำ 400 กก./ไร่ เทียบกับพื้นที่ราบ 1,200 กก./ไร่ บางครั้งขาดทุน (ถ้าเมล็ดรอบวงน้อยกว่า 14 เมล็ด = ขาดทุน) แต่ยังทำต่อเพราะต้องการเงินสดมากินมาใช้ก่อน ติดพันในวงจรหนี้สินต่อเนื่อง
- การเตรียมดินในพื้นที่สูงต้องอาศัยการเผา --&gt; ที่มาของไฟป่า นานปีเข้าความสมบูรณ์ลดลง จึงต้องใช้พื้นที่เพาะปลูกมาก
- ต้องใช้พื้นที่มาก + อยากได้รายได้มากขึ้น ก็ต้องเพิ่มพื้นที่ปลูก
- ปัญหาไม่ใช่ข้าวโพด แต่อะไรก็ได้ที่เลี้ยงปากท้อง
- การใช้สารเคมีในการเกษตร ปนเปื้อนในดินและแหล่งน้ำ
- ข้าวโพดเป็นอาหารสัตว์ที่เลี้ยงคนเมือง การบริโภคของเรามีส่วนเกี่ยวข้องกับการปลูกข้าวโพดบนดอย</t>
  </si>
  <si>
    <t>- ที่มาของน้ำคือป่า ปัญหาจากน้ำเกิดจากป่า
- ปัญหาเขาหัวโล้น และไฟป่าในพื้นที่ต้นน้ำ ไม่ใช่ความโลภของนายทุน ฟ้าผ่า ไม้เสียดสี เท่านั้น แต่เกิดจากชาวบ้านไม่มีทางเลือก</t>
  </si>
  <si>
    <t>กิจกรรมเสริม:
ฉันรู้สึก...เพราะ...
กระบวนการ: เขียนในกระดาษ หย่อนลงในกล่อง</t>
  </si>
  <si>
    <t>กิจกรรมเสริม</t>
  </si>
  <si>
    <t>- กล่อง (เตรียมจากกทม.)</t>
  </si>
  <si>
    <t>- ฟีเจอร์บอร์ด (ขนาดใหญ่มากๆ วางบนพื้น)</t>
  </si>
  <si>
    <t>โจทย์สำหรับวันต่อไป:  วันนี้เห็นปัญหามาเยอะแล้ว วันพรุ่งนี้เราจะไปดูว่าที่นี่เขาแก้ปัญหากันอย่างไรบ้าง</t>
  </si>
  <si>
    <t>นัดหมายก่อนเข้านอน</t>
  </si>
  <si>
    <t>ลุงยงค์
พี่เต้อ
พี่ติ๋ม</t>
  </si>
  <si>
    <t>- โดยรถยนต์
- คณะหยิบขวดน้ำของตัวเองที่เอามาจากกทม.</t>
  </si>
  <si>
    <t xml:space="preserve">พื้นที่ปลูกของ เด็กหญิงธัญสินี  ณ ชน  ขนาดพื้นที่ 3 ไร่
</t>
  </si>
  <si>
    <r>
      <rPr>
        <b/>
        <sz val="11"/>
        <rFont val="Calibri"/>
        <family val="2"/>
        <scheme val="minor"/>
      </rPr>
      <t>key : ป่ากับคนอยู่ร่วมกันได้อย่างไร</t>
    </r>
    <r>
      <rPr>
        <sz val="11"/>
        <rFont val="Calibri"/>
        <family val="2"/>
        <scheme val="minor"/>
      </rPr>
      <t xml:space="preserve">
เพราะ "คนหิว ป่าหาย ปลูกป่าจึงต้องเริ่มจากปลูกคน"
Gimmick
- ให้ลองดู ชิมสมุนไพรต่างๆในโซนป่า
- ชี้ให้ดูตาน้ำ
- สังเกตถังยาฆ่าหญ้าจำนวนมากใต้ถุนบ้าน </t>
    </r>
  </si>
  <si>
    <t>ปลูกคนด้วย
- การสร้างศรัทธา ให้ชาวบ้านเชื่อมั่น เราปลูกป่าในที่ทำกินชาวบ้าน (แม้มันจะเป็นพื้นที่ป่าของรัฐ)
- รายได้จากทางออกระยะสั้น (งาม่อน ลูกเดือย) กลาง (กล้วย) ยาว (มะม่วงหิมพานต์ กาแฟ)
- การปลูกบนกระดาษ
- การจัดการพื้นที่ทำกิน
ปลูกป่าด้วย
- ป่าอนุรักษ์ ป่าเศรษฐกิจ ป่าใช้สอย
- การป้องกันไฟป่า
- กฎระเบียบชุมชนนำกฎหมาย</t>
  </si>
  <si>
    <r>
      <rPr>
        <b/>
        <sz val="11"/>
        <rFont val="Calibri"/>
        <family val="2"/>
        <scheme val="minor"/>
      </rPr>
      <t>Key : การเตรียมคนรุ่นใหม่ในพื้นที่</t>
    </r>
    <r>
      <rPr>
        <sz val="11"/>
        <rFont val="Calibri"/>
        <family val="2"/>
        <scheme val="minor"/>
      </rPr>
      <t xml:space="preserve">
(ลุงยงค์) โครงการเด็กรักป่า จิตสำนึกเรื่องการอนุรักษ์ที่ต้องถ่ายทอดและปลูกฝังให้กับเยาวชนคนรุ่นใหม่และทำไมต้องต้นประดู่
(น้องๆ) เล่าถึงตอนเข้าร่วมโครงการ
- รู้สึกยังไงกับบ้านเกิด
- ตอนเข้าร่วมโครงการ ความคิดเปลี่ยนไปยังไง? (อยากปลูกป่า เห็นทางออก รักบ้านเกิดมากขึ้น)
- น้ำ สำคัญกับพวกเรายังไง "ต้นประดู่ต้นนี้และพื้นที่ป่าที่พี่ๆ ยืนอยู่นี้เป็นต้นทางของน้ำที่อยู่ในขวดที่พี่ๆ ถือมา และเป็นต้นทางของน้ำที่พี่ ๆใช้กันอยู่ในชีวิตประจำวัน แต่ว่าตอนนี้น้ำขวดนึงยังไม่พอ เพราะสภาพป่าต้นน้ำนี้ยังไม่สมบูรณ์ ยังไม่สามารถอุ้มน้ำได้พอ สิ่งที่พวกหนูกำลังทำอยู่ตอนนี้คือดูแลป่าต้นน้ำ เพื่อวันหนึ่งในอนาคตป่าไม้ที่เติบโตไปพร้อมๆ กับพวกหนูจะกลายเป็นป่าที่สมบูรณ์เป็นต้นทางของน้ำให้กับคนทั้งต้นน้ำ กลางน้ำ และปลายน้ำได้ใช้อีกครั้งหนึ่ง "
</t>
    </r>
  </si>
  <si>
    <t>น้ำตกห้วยปูน</t>
  </si>
  <si>
    <t>- ชาวบ้านเป็นเจ้าของ ไม่ใช่โครงการเป็นเจ้าของ
- ควรปลูกคน ไม่ควรปลูกต้นไม้
- ควรจัดการเป็นลุ่มน้ำ ไม่ใช่จัดการในแปลงป่า
- ควรปลูกเสริม ไม่ใช่เผาแล้วปลูกเรียงแถว
- ต้องดูแลป่าต่อเนื่อง เผาไร่ให้ปลอดภัย ทำแนวกันไฟ เฝ้าระวังไฟป่า กองทุนดูแลป่าโดยชุมชน
ฯลฯ
- การสร้างความร่วมมือข้ามพรมแดนในการดูแลป่า</t>
  </si>
  <si>
    <t xml:space="preserve">- รถรับจากฝาย ระหว่างทางแวะดูต้นประดู่ที่โตแล้ว ระหว่างทางกลับเปียงก่อ ก่อนถึงห้วยน้ำกลั่น
- เช็คว่ามีรึเปล่า </t>
  </si>
  <si>
    <t>พี่แก้ว</t>
  </si>
  <si>
    <r>
      <rPr>
        <b/>
        <sz val="11"/>
        <rFont val="Calibri"/>
        <family val="2"/>
        <scheme val="minor"/>
      </rPr>
      <t>Gimmick : ได้สัมผัสอาหารจากธรรมชาติ</t>
    </r>
    <r>
      <rPr>
        <sz val="11"/>
        <rFont val="Calibri"/>
        <family val="2"/>
        <scheme val="minor"/>
      </rPr>
      <t xml:space="preserve">
- จับกลุ่มมาจับฉลากเมนูอาหาร
- ปลูกทุกอย่างที่กิน กินทุกอย่างที่ปลูก
- เกษตรพื้นฐาน อาหารปลอดภัย</t>
    </r>
  </si>
  <si>
    <t>- ปลูกป่าไม่ใช่การปลูกต้นไม้ แต่ต้องทำให้คนอยู่ได้
- ชาวบ้านต้องเป็นเจ้าของ จัดการทรัพยากรเองได้
- วิธีปลูกป่าต้องให้คนอยู่กับป่า ไม่ใช่แยกคนออกจากป่า
- ปลูกป่าต้องทำต่อเนื่อง
- กินกะเพรา = เผาป่าน่าน (การบริโภคโดยไม่ตระหนักถึงที่มาของอาหาร)
- การใช้น้ำ ใช้ไฟในเมือง
- ฯลฯ</t>
  </si>
  <si>
    <t>ขมวดประเด็นว่า การแก้ปัญหาอย่างเข้าใจอย่างไร</t>
  </si>
  <si>
    <t>โจทย์สำหรับวันต่อไป:  สองวันที่ผ่านมาเราเห็นแล้วว่าป่าทำให้เกิดน้ำอย่างไร วันพรุ่งนี้เราจะไปดูว่าแล้วน้ำทำให้เกิดป่าได้อย่างไร</t>
  </si>
  <si>
    <t>Theme: เห็นภาพรวมปัญหาป่าและน้ำ เข้าใจถึงความเชื่อมโยงของ “น่าน” ป่าต้นน้ำถึงปลายน้ำ “กรุงเทพฯ” และสาเหตุของปัญหา</t>
  </si>
  <si>
    <t xml:space="preserve">Theme: เจาะลึกถึงปัญหา พูดคุยกับชุมชน สัมผัสลำน้ำน่าน แหล่งที่มาของน้ำให้เราได้ดื่มใช้ – เดินป่าเศรษฐกิจ เห็นทางออกที่ปลายอุโมงค์
</t>
  </si>
  <si>
    <t>- แวะเข้าห้องน้ำที่แปลงเพาะปัว</t>
  </si>
  <si>
    <r>
      <rPr>
        <b/>
        <sz val="11"/>
        <rFont val="Calibri"/>
        <family val="2"/>
        <scheme val="minor"/>
      </rPr>
      <t>key : น้ำ = พื้นฐานของการแก้ปัญหา</t>
    </r>
    <r>
      <rPr>
        <sz val="11"/>
        <rFont val="Calibri"/>
        <family val="2"/>
        <scheme val="minor"/>
      </rPr>
      <t xml:space="preserve">
</t>
    </r>
    <r>
      <rPr>
        <sz val="11"/>
        <rFont val="Calibri"/>
        <family val="2"/>
        <scheme val="minor"/>
      </rPr>
      <t xml:space="preserve">
</t>
    </r>
    <r>
      <rPr>
        <strike/>
        <sz val="11"/>
        <color rgb="FFFF0000"/>
        <rFont val="Calibri"/>
        <family val="2"/>
        <scheme val="minor"/>
      </rPr>
      <t xml:space="preserve">
</t>
    </r>
  </si>
  <si>
    <t>คณะกรรมการฝาย พ่อบวร แม่บัวมัน แม่สังวาล พ่อสวัสดิ์</t>
  </si>
  <si>
    <r>
      <rPr>
        <b/>
        <sz val="11"/>
        <color theme="1"/>
        <rFont val="Calibri"/>
        <family val="2"/>
        <scheme val="minor"/>
      </rPr>
      <t>Key : ชีวิตที่ดีขึ้นหลังจากใช้เกษตรผสมผสาน</t>
    </r>
    <r>
      <rPr>
        <sz val="11"/>
        <color theme="1"/>
        <rFont val="Calibri"/>
        <family val="2"/>
        <scheme val="minor"/>
      </rPr>
      <t xml:space="preserve">
การแก้ปัญหาอย่างยั่งยืน กิจกรรมการพัฒนาด้านระบบน้ำ การเกษตร การส่งเสริมอาชีพ 
(เล่าความสำเร็จในปัจจุบันก่อน ค่อยเล่าตอนฝ่าฟันอุปสรรคทีหลัง)
</t>
    </r>
    <r>
      <rPr>
        <sz val="11"/>
        <rFont val="Calibri"/>
        <family val="2"/>
        <scheme val="minor"/>
      </rPr>
      <t xml:space="preserve">
Gimmick: </t>
    </r>
    <r>
      <rPr>
        <sz val="11"/>
        <color theme="1"/>
        <rFont val="Calibri"/>
        <family val="2"/>
        <scheme val="minor"/>
      </rPr>
      <t xml:space="preserve">ก่อนนั่งคุย : </t>
    </r>
    <r>
      <rPr>
        <sz val="11"/>
        <rFont val="Calibri"/>
        <family val="2"/>
        <scheme val="minor"/>
      </rPr>
      <t xml:space="preserve">อุ้มลูกหมู ชิมหม่อน ชมสวน อย่างสนุกสนาน
ระหว่างนั้นเล่าถึงรายได้ที่มีจากทางต่างๆทั้งปลูกข้าว ขายหมู ปลา หม่อน คุณภาพชีวิตที่ดีขึ้น
- การทำด้วยความรัก ความตั้งใจ การพัฒนาผลิตภัณฑ์ ขายออนไลน์ (ป้าศรีคำ)
- คนรุ่นใหม่ที่ตั้งใจกลับมาบ้าน มาทำให้ที่บ้าน (แอมป์)
หลังชมสวน : พูดให้เห็นว่าที่มีรายได้ดี ยั่งยืนอย่างในปัจจุบัน มันไม่ง่ายนะ ก่อนหน้านี้มันเป็นยังไง </t>
    </r>
    <r>
      <rPr>
        <sz val="11"/>
        <color theme="1"/>
        <rFont val="Calibri"/>
        <family val="2"/>
        <scheme val="minor"/>
      </rPr>
      <t xml:space="preserve">
ปัญหา : อดีต ต้องเข้าเมืองขายแรงงาน เป็นหนี้นายทุนจากการปลูกข้าวโพด - (เล่าเรื่องในมุม</t>
    </r>
    <r>
      <rPr>
        <sz val="11"/>
        <rFont val="Calibri"/>
        <family val="2"/>
        <scheme val="minor"/>
      </rPr>
      <t>เศร้า</t>
    </r>
    <r>
      <rPr>
        <sz val="11"/>
        <color theme="1"/>
        <rFont val="Calibri"/>
        <family val="2"/>
        <scheme val="minor"/>
      </rPr>
      <t>) ตอนเริ่มยากลำบากยังไง</t>
    </r>
  </si>
  <si>
    <t>- จัดอาหารว่างที่บ้านพี่แต้ว</t>
  </si>
  <si>
    <t>เชื่อมโยง theme 3 วัน</t>
  </si>
  <si>
    <t xml:space="preserve">Theme: Local  hero และการขยายเรื่องราวออกไปสู่วงกว้าง
</t>
  </si>
  <si>
    <t>Day 4</t>
  </si>
  <si>
    <t xml:space="preserve">วันเสาร์ที่ 21 พฤษภาคม 2559 </t>
  </si>
  <si>
    <t>- เชอร์รี่ โรจน์ ปลาเข็มเดินทางกลับ</t>
  </si>
  <si>
    <t>ศาลาแก้ว อุทยานศิลปะวัฒนธรรมแม่ฟ้าหลวง</t>
  </si>
  <si>
    <t>- รถจอดที่ลานใกล้ร้านขายของที่ระลึก เข้าห้องน้ำ ชมนิทรรศการหมุนเวียนแบบสั้นๆ  ทานอาหารกลางวัน 
- แจ้งคณะเข้าห้องน้ำก่อนออกเดินทาง</t>
  </si>
  <si>
    <t>พี่ดุ๊ก (ไร่)</t>
  </si>
  <si>
    <t>เดินทางไปยังนวุติ</t>
  </si>
  <si>
    <t>บรรยายเรื่องดอยตุงผ่านวิทยุ</t>
  </si>
  <si>
    <t>ศึกษาดูงานนวุติ
พูดคุยกับชาวบ้าน</t>
  </si>
  <si>
    <t>เดินทางไปยังศูนย์ผลิตและจำหน่ายงานมือ</t>
  </si>
  <si>
    <t>ศึกษาดูงานศูนย์ผลิตและจำหน่ายงานมือ</t>
  </si>
  <si>
    <t>ศูนย์ผลิตและจำหน่ายงานมือ</t>
  </si>
  <si>
    <t>- ทอผ้า กระดาษสา  กาแฟ เซรามิก
- อาหารว่างที่โรงคั่วกาแฟ</t>
  </si>
  <si>
    <t xml:space="preserve">เดินทางไปยังดอยตุงลอด์จ </t>
  </si>
  <si>
    <t>เช็คอินน์ พักผ่อนตามอัธยาศัย</t>
  </si>
  <si>
    <t>ดอยตุงลอดจ์</t>
  </si>
  <si>
    <t>รับประทานอาหารเย็นร่วมกับนายอำเภอแม่ฟ้าหลวง เจ้าหน้าที่อบต. และชาวบ้านดอยตุง
กิจกรรมบายศรี</t>
  </si>
  <si>
    <t>ศาลาลีลาวดี</t>
  </si>
  <si>
    <t>- อาหารชนเผ่าบ้านขาแหย่ง
- เตรียมเครื่องเสียง จัดสถานที่บายศรี
- เชิญนายอำเภอ  ชาวบ้าน จนท.อบต.และจาก กอ.ร่วม</t>
  </si>
  <si>
    <r>
      <rPr>
        <b/>
        <sz val="11"/>
        <rFont val="Calibri"/>
        <family val="2"/>
        <scheme val="minor"/>
      </rPr>
      <t>Gimmick : ได้สัมผัสกับชาวบ้านชนเผ่า</t>
    </r>
    <r>
      <rPr>
        <sz val="11"/>
        <rFont val="Calibri"/>
        <family val="2"/>
        <scheme val="minor"/>
      </rPr>
      <t xml:space="preserve">
ความร่วมมือกับทุกภาคส่วนในการร่วมดูแลป่า ป้องกันไฟป่า
ชาวบ้านชนเผ่าต่างๆ : นั่งคุยกับผู้เดินทาง เล่าให้ฟังถึงความเป็นอยู่วิถีชีวิต เอกลักษณ์ของชนเผ่า เช่น ภาษา เครื่องกายแต่ง รวมถึงแนะนำอาหาร
กิจกรรมบายศรี : ตัวแทนจากชนเผ่า กล่าวต้อนรับผู้เดินทางสู่ดอยตุง และขอบคุณที่เดินทางมาเพื่อเข้าใจและนำเรื่องราวไปบอกต่อให้สังคมเข้าใจ</t>
    </r>
  </si>
  <si>
    <t>ชาวบ้านจากชนเผ่า</t>
  </si>
  <si>
    <t>สรุปทริป เกิดอะไรขึ้นที่น่าน</t>
  </si>
  <si>
    <t>คลับ 31</t>
  </si>
  <si>
    <t>Day 5</t>
  </si>
  <si>
    <t>วันอาทิตย์ที่ 22 พฤษภาคม 2559</t>
  </si>
  <si>
    <t>Key message: ตกผลึกความคิด “เราจะดูแลป่าร่วมกันได้อย่างไร” เพื่อบอกต่อให้คนรอบตัวได้รับรู้</t>
  </si>
  <si>
    <t>เดินทางไปยังสถานีประมง</t>
  </si>
  <si>
    <t>เดินป่าเส้นทางศึกษาธรรมชาติดอยตุง</t>
  </si>
  <si>
    <t>เส้นทางเดินป่าหลังสถานีเพาะพันธ์สัตว์ป่าดอยตุง</t>
  </si>
  <si>
    <t>เดินทางกลับไปยังดอยตุงลอดจ์</t>
  </si>
  <si>
    <t>อาบน้ำ เช็คเอ้าท์</t>
  </si>
  <si>
    <t>เดินทางไปยังสนามบินนานาชาติแม่ฟ้าหลวง</t>
  </si>
  <si>
    <r>
      <rPr>
        <b/>
        <sz val="11"/>
        <color theme="1"/>
        <rFont val="Calibri"/>
        <family val="2"/>
        <scheme val="minor"/>
      </rPr>
      <t>Key : เล่าถึงจุดเริ่มต้นของมูลนิธิแม่ฟ้าหลวงฯ</t>
    </r>
    <r>
      <rPr>
        <sz val="11"/>
        <color theme="1"/>
        <rFont val="Calibri"/>
        <family val="2"/>
        <scheme val="minor"/>
      </rPr>
      <t xml:space="preserve">
</t>
    </r>
    <r>
      <rPr>
        <b/>
        <sz val="11"/>
        <color theme="1"/>
        <rFont val="Calibri"/>
        <family val="2"/>
        <scheme val="minor"/>
      </rPr>
      <t/>
    </r>
  </si>
  <si>
    <t xml:space="preserve"> - ประวัติของอุทยานศิลปะวัฒนธรรมแม่ฟ้าหลวง              
- หลักการพัฒนาของมูลนิธิในทุกมิติ มีศูนย์กลางที่คน            
- การปลูกคน ให้โอกาสคน นักเรียนทุนของไร่ </t>
  </si>
  <si>
    <t xml:space="preserve"> - ในอดีตดอยตุงเคยเป็นแหล่งปลูกฝิ่น เพราะชาวบ้านไม่มีทางเลือก และมูลนิธิเข้ามาเริ่มพัฒนาอย่างไร</t>
  </si>
  <si>
    <t>Key : ดอยตุงในอดีตก็มีปัญหาหนักไม่น้อยไปกว่าน่าน</t>
  </si>
  <si>
    <t xml:space="preserve"> - หัวใจของการรักษาป่า คือ คนต้องได้ประโยชน์จากป่า         
 - การบริหารจัดการพื้นที่ ป่าใช้สอย ป่าเศรษฐกิจ ดอยตุงโมเดล                              
 - ทำไมต้องปลูกกาแฟ                                              
 - ทำไมต้องปลูกแมคคาเดเมีย                                    
  - ธุรกิจเพื่อสังคม ความเป็นเจ้าของ
 - รายได้อย่างยั่งยืน
 - คุณภาพชีวิตที่ดีขึ้น</t>
  </si>
  <si>
    <t>นวุติไซต์ 1</t>
  </si>
  <si>
    <t>Key : เราดูแลป่า ป่าดูแลเรา</t>
  </si>
  <si>
    <t xml:space="preserve"> - การสร้างงานอื่นๆ รองรับกลุ่มคนที่หลากหลาย                 
 - การสร้างมูลค่าให้ผลิตภัณฑ์ ด้วยการแปรรูป                    
 - ต่อยอดภูมิปัญญา เพิ่มศักยภาพคน          </t>
  </si>
  <si>
    <t xml:space="preserve">Key : ชีวิตคนดอยตุงที่เปลี่ยนไปด้วยการสร้างงานสร้างอาชีพ
</t>
  </si>
  <si>
    <t>Theme: เข้าใจแนวคิดแม่ฟ้าหลวง – การพัฒนาขั้นกลางน้ำ ต่อยอดภูมิปัญญาด้วยอาชีพที่หลากหลาย การแปรรูป ตลาด</t>
  </si>
  <si>
    <t xml:space="preserve"> - สภาพป่าดอยตุงปัจจุบัน : คุณมาร์ติน                                                   
 - ใช้ประโยชน์จากป่า โดยไม่ต้องทำลายป่า ผลผลิตจากป่าเศรษฐกิจ : เบิร์ด        - เกษตรผสมผสาน  : ป้าเจ้าของที่                                              
 - คนอยู่ได้ ป่าอยู่ได้, ป่าดีคนหายหิว, ป่าคือปากท้องของคน : เบิร์ด
-  ความร่วมมือจากหลายภาคส่วนในการจัดการไฟป่า : เจ้าหน้าที่ป่า</t>
  </si>
  <si>
    <r>
      <rPr>
        <b/>
        <sz val="11"/>
        <color theme="1"/>
        <rFont val="Calibri"/>
        <family val="2"/>
        <scheme val="minor"/>
      </rPr>
      <t xml:space="preserve">Key : เห็นโมเดลคนอยู่กับป่าที่ยั่งยืน
</t>
    </r>
    <r>
      <rPr>
        <sz val="11"/>
        <color theme="1"/>
        <rFont val="Calibri"/>
        <family val="2"/>
        <scheme val="minor"/>
      </rPr>
      <t xml:space="preserve">พื้นที่จริง แปลงข้าวโพด นา ป่าสมบูรณ์และอยู่ร่วมกับคนได้
</t>
    </r>
    <r>
      <rPr>
        <b/>
        <sz val="11"/>
        <color theme="1"/>
        <rFont val="Calibri"/>
        <family val="2"/>
        <scheme val="minor"/>
      </rPr>
      <t/>
    </r>
  </si>
  <si>
    <r>
      <t xml:space="preserve">Key : ตกผลึกสิ่งที่เรียนรู้ และ สิ่งที่จะกลับไปลงมือทำ
</t>
    </r>
    <r>
      <rPr>
        <sz val="11"/>
        <color theme="1"/>
        <rFont val="Calibri"/>
        <family val="2"/>
        <scheme val="minor"/>
      </rPr>
      <t>โจทย์(1) สิ่งที่ได้จากการเดินทาง
โจทย์(2) หลังกลับจากการเดินทางครั้งนี้ คุณจะสร้างความเปลี่ยนแปลงอย่างไร
วิธีการ
- เขียนจดหมายถึงตัวเองตามโจทย์ที่ให้
- ให้อ่านสิ่งที่เขียนในจดหมายให้เพื่อนๆ ในวงฟัง</t>
    </r>
  </si>
  <si>
    <t xml:space="preserve">เยี่ยมชมหอแห่งแรงบันดาลใจและชมพระตำหนักดอยตุง กราบสมเด็จย่า </t>
  </si>
  <si>
    <t>ตำรวจ</t>
  </si>
  <si>
    <t>รถตำรวจ</t>
  </si>
  <si>
    <t>กบ - 602</t>
  </si>
  <si>
    <t>กบ - 603</t>
  </si>
  <si>
    <t>กข - 7711</t>
  </si>
  <si>
    <t>1กร - 3685</t>
  </si>
  <si>
    <t>ทะเบียนรถ และ รายชื่อพนักงานขับรถ</t>
  </si>
  <si>
    <t xml:space="preserve">คณะเกิดอะไรขึ้นที่น่าน </t>
  </si>
  <si>
    <t>นามเรียกขาน</t>
  </si>
  <si>
    <t>หมายเหตุ</t>
  </si>
  <si>
    <t>นายธวัชชัย (ไว)</t>
  </si>
  <si>
    <t>024</t>
  </si>
  <si>
    <t>นายสุชาติ (แอ๊ด)</t>
  </si>
  <si>
    <t>025</t>
  </si>
  <si>
    <t>นายสมชาย (บอย)</t>
  </si>
  <si>
    <t>037</t>
  </si>
  <si>
    <t xml:space="preserve"> - เดินทางไปน่านวันที่ 15/05/59</t>
  </si>
  <si>
    <t>นายพงษ์ศักดิ์</t>
  </si>
  <si>
    <t>007</t>
  </si>
  <si>
    <t>นายเชวง</t>
  </si>
  <si>
    <t>010</t>
  </si>
  <si>
    <t>นายอนันต์ (พร)</t>
  </si>
  <si>
    <t>012</t>
  </si>
  <si>
    <t>นายณัฐพงษ์ (หนุ่ม)</t>
  </si>
  <si>
    <t>020</t>
  </si>
  <si>
    <t>นายคัมภีร์ (หนึ่ง)</t>
  </si>
  <si>
    <t>040</t>
  </si>
  <si>
    <t>นายสมชาติ (ชาติ)</t>
  </si>
  <si>
    <t>032</t>
  </si>
  <si>
    <t>นายเปรม</t>
  </si>
  <si>
    <t>031</t>
  </si>
  <si>
    <r>
      <rPr>
        <b/>
        <u/>
        <sz val="12"/>
        <color rgb="FF3333FF"/>
        <rFont val="Calibri"/>
        <family val="2"/>
        <scheme val="minor"/>
      </rPr>
      <t>รถกระบะ 4 ประตู</t>
    </r>
    <r>
      <rPr>
        <b/>
        <u/>
        <sz val="12"/>
        <color theme="1"/>
        <rFont val="Calibri"/>
        <family val="2"/>
        <scheme val="minor"/>
      </rPr>
      <t xml:space="preserve"> </t>
    </r>
    <r>
      <rPr>
        <b/>
        <u/>
        <sz val="12"/>
        <color rgb="FFFF0000"/>
        <rFont val="Calibri"/>
        <family val="2"/>
        <scheme val="minor"/>
      </rPr>
      <t>ไม่มี</t>
    </r>
    <r>
      <rPr>
        <b/>
        <u/>
        <sz val="12"/>
        <color rgb="FF3333FF"/>
        <rFont val="Calibri"/>
        <family val="2"/>
        <scheme val="minor"/>
      </rPr>
      <t>หลังคา</t>
    </r>
  </si>
  <si>
    <t>นายพลวัฒน์ (มาร์ค)</t>
  </si>
  <si>
    <t>009</t>
  </si>
  <si>
    <t>นายพิพัฒน์ (พัฒน์)</t>
  </si>
  <si>
    <t>026</t>
  </si>
  <si>
    <t>นายอุดมศักดิ์ (เด็จ)</t>
  </si>
  <si>
    <t>029</t>
  </si>
  <si>
    <t>ลุงยงค์
เด็กในโครงการเด็กรักป่า 5 - 7 คน
1. เด็กหญิง ธัญสินี
 ณ ชน
2. เด็กชาย พีรพัฒน์ บัวแสน
3. เด็กหญิง นภัสกร จิรพรชิต
4. เด็กหญิง ทิพานัน แปงอุด
5. เด็กหญิง
ศิริลักษณ์ ศรีวงค์
6. เด็กหญิง ปารณีย์ อุ่นถิ่น
7. เด็กชาย ภานุวัฒน์ อุ่นถิ่น</t>
  </si>
  <si>
    <t>ออกจาก กทม.</t>
  </si>
  <si>
    <t>ลำดับที่</t>
  </si>
  <si>
    <t>ชื่อ - นามสกุล</t>
  </si>
  <si>
    <t>E-mail</t>
  </si>
  <si>
    <t>เพศ</t>
  </si>
  <si>
    <t>หน่วยงาน</t>
  </si>
  <si>
    <t>ออกเดินทาง</t>
  </si>
  <si>
    <t>Flight</t>
  </si>
  <si>
    <t>เวลาออก</t>
  </si>
  <si>
    <t>เดินทางกลับ</t>
  </si>
  <si>
    <t xml:space="preserve">นางพิมพรรณ ดิศกุล ณ อยุธยา </t>
  </si>
  <si>
    <t>หญิง</t>
  </si>
  <si>
    <t>MFL</t>
  </si>
  <si>
    <t>18 พ.ค.59</t>
  </si>
  <si>
    <t>FD 3554</t>
  </si>
  <si>
    <t>07.35 น.</t>
  </si>
  <si>
    <t>open</t>
  </si>
  <si>
    <t xml:space="preserve">นางสาวดลพร รุจิรวงศ์ </t>
  </si>
  <si>
    <t>23 พ.ค.59</t>
  </si>
  <si>
    <t xml:space="preserve">นางสาวนิธินาฏ ปุโรทกานนท์ </t>
  </si>
  <si>
    <t>22 พ.ค.59</t>
  </si>
  <si>
    <t xml:space="preserve">นางสาวเพ็ญวิภา สะวิคามิน </t>
  </si>
  <si>
    <t>ดูแลสื่อไทยรัฐทีวีต่อที่น่าน</t>
  </si>
  <si>
    <t xml:space="preserve">นางสาววราภรณ์ ธนะสุริยะเกียรติ </t>
  </si>
  <si>
    <t xml:space="preserve">นายภูวิทย์ อุดมดี </t>
  </si>
  <si>
    <t>ชาย</t>
  </si>
  <si>
    <t>คุณกมลลักษณ์ นิ่มกิตติกุล</t>
  </si>
  <si>
    <t>faynim@gmail.com</t>
  </si>
  <si>
    <t>คุณณัฐวุฒิ เจนมานะ</t>
  </si>
  <si>
    <t>Natthawut.jenmana@gmail.com</t>
  </si>
  <si>
    <t>20 พ.ค.59</t>
  </si>
  <si>
    <t>DD8827</t>
  </si>
  <si>
    <t>19.25 น.</t>
  </si>
  <si>
    <t>คุณกรัชเพชร อิสสระ</t>
  </si>
  <si>
    <t>Kem@kemissara.com</t>
  </si>
  <si>
    <t>21 พ.ค.59</t>
  </si>
  <si>
    <t>DD8819</t>
  </si>
  <si>
    <t>10.35น.</t>
  </si>
  <si>
    <t xml:space="preserve">คุณเข็มอัปสร สิริสุขะ </t>
  </si>
  <si>
    <t>Kscherry@gmail.com</t>
  </si>
  <si>
    <t>คุณภูวภวิศ กฤตพลนารา</t>
  </si>
  <si>
    <t>Roj@issue.co.th</t>
  </si>
  <si>
    <t>คุณกันต์  สุสังกรกาญจน์</t>
  </si>
  <si>
    <t>gun_susangkarakan@hotmail.com</t>
  </si>
  <si>
    <t>คุณกาญจนา อายุวัฒน์ธนชัย</t>
  </si>
  <si>
    <t>ayu.karnjana@gmail.com</t>
  </si>
  <si>
    <t>คุณกำพล  มานุวัตร</t>
  </si>
  <si>
    <t>dekrakban@hotmail.com</t>
  </si>
  <si>
    <t>คุณกิตติพงศ์ อักษรานุวงศ์</t>
  </si>
  <si>
    <t>duiland@gmail.com</t>
  </si>
  <si>
    <t>คุณคงกฤช ล้อเลิศรัตนะ</t>
  </si>
  <si>
    <t>ham_kongkrit@hotmail.com</t>
  </si>
  <si>
    <t>คุณฐาปนา รอดสุด</t>
  </si>
  <si>
    <t>wow.triton@gmail.com</t>
  </si>
  <si>
    <t>คุณณัฐธิดา ศรชำนิ</t>
  </si>
  <si>
    <t>Nathida@outlook.com</t>
  </si>
  <si>
    <t>คุณทิพธิดา ชุ่มภาณี</t>
  </si>
  <si>
    <t>bam.thipthida@gmail.com</t>
  </si>
  <si>
    <t>คุณทิววัฒน์  ภัทรกุลวณิชย์</t>
  </si>
  <si>
    <t>ittibath4@gmail.com</t>
  </si>
  <si>
    <t>ขอนอนคนเดียว</t>
  </si>
  <si>
    <t>คุณนทธัญ แสงไชย</t>
  </si>
  <si>
    <t>natathan.s@gmail.com</t>
  </si>
  <si>
    <t>คุณนนลนีย์ อึ้งวิวัฒน์กุล</t>
  </si>
  <si>
    <t>nannonlany@gmail.com</t>
  </si>
  <si>
    <t>คุณประภาส สุทธะ</t>
  </si>
  <si>
    <t>tingtok_2519@outlook.co.th</t>
  </si>
  <si>
    <t>รอที่น่าน</t>
  </si>
  <si>
    <t>คุณปิยะฤทัย ปิโยพีระพงศ์</t>
  </si>
  <si>
    <t>piyapiyo@yahoo.com</t>
  </si>
  <si>
    <t>คุณพรพิพัฒ ลักษณะสุต</t>
  </si>
  <si>
    <t>peng@tritonfilm.com</t>
  </si>
  <si>
    <t>คุณยิ่งยศ สมจิตตสกุล</t>
  </si>
  <si>
    <t>yos@tritonfilm.com</t>
  </si>
  <si>
    <t>คุณรฐา โกกิลานนท์</t>
  </si>
  <si>
    <t>Tabbycheetah@gmail.com</t>
  </si>
  <si>
    <t>คุณวิชญ์ พิมพ์กาญจนพงศ์</t>
  </si>
  <si>
    <t>witpim@mac.com</t>
  </si>
  <si>
    <t>คุณสกลฤทธิ์ จันทร์พุ่ม</t>
  </si>
  <si>
    <t>keng@madeehub.com</t>
  </si>
  <si>
    <t>คุณสันต์ทัศน์ บุญสรรค์สร้าง</t>
  </si>
  <si>
    <t>teeshutterb@gmail.com</t>
  </si>
  <si>
    <t>คุณมหินทร์ จัทรสาขา</t>
  </si>
  <si>
    <t>c_mahin@hotmail.com</t>
  </si>
  <si>
    <t>คุณสุรเสกข์  ยุทธิวัฒน</t>
  </si>
  <si>
    <t>surasekk@hotmail.com</t>
  </si>
  <si>
    <t>คุณอรปวีณ์ วงศ์วชิรา</t>
  </si>
  <si>
    <t>Mook_jung5@hotmail.com</t>
  </si>
  <si>
    <t>คุณอลิสา  พงษ์ช้าง</t>
  </si>
  <si>
    <t>alisa.pongchang@gmail.com</t>
  </si>
  <si>
    <t>คุณณัฐพงค์ แย้มเจริญ</t>
  </si>
  <si>
    <t>Nattapong.yam@kbu.ac.th</t>
  </si>
  <si>
    <t xml:space="preserve">นายพิริยะ กุลกาญจนาชีวัน </t>
  </si>
  <si>
    <t>piriya@glowyourstory.com</t>
  </si>
  <si>
    <t xml:space="preserve">นายปิยพัทธ์ ปฎิโภคสุทธิ์ </t>
  </si>
  <si>
    <t>นายศรีนคร ละครศรี</t>
  </si>
  <si>
    <t>นายจิระพงษ์ วงศ์วิวัฒน์</t>
  </si>
  <si>
    <t>ช่างภาพนิ่ง</t>
  </si>
  <si>
    <t xml:space="preserve">นาย พงศ์เทพ รุเชียรกุล </t>
  </si>
  <si>
    <t>ช่างภาพวีดีโอ</t>
  </si>
  <si>
    <t xml:space="preserve">นายวรพันธ์ พิมเสน </t>
  </si>
  <si>
    <t xml:space="preserve">นายอิทธิพันธ์  พรหมแก้ว </t>
  </si>
  <si>
    <t>ล่วงหน้า กทม.</t>
  </si>
  <si>
    <t xml:space="preserve">นางสาววิสิษฐ์อร รัชตะนาวิน </t>
  </si>
  <si>
    <t>15 พ.ค.59</t>
  </si>
  <si>
    <t>FD 3556</t>
  </si>
  <si>
    <t>14.35 น.</t>
  </si>
  <si>
    <t>Open</t>
  </si>
  <si>
    <t xml:space="preserve">นางสาวณัชวรรัศ ขันติสิทธิ์ </t>
  </si>
  <si>
    <t>นายณรงค์ อภิชัย</t>
  </si>
  <si>
    <t>นางสุดารัตน์  โรจน์พงศ์เกษม</t>
  </si>
  <si>
    <t>อยู่ที่น่านต่อ</t>
  </si>
  <si>
    <t>นางสาวพชร สูงเด่น</t>
  </si>
  <si>
    <t>ล่วงหน้า เชียงราย</t>
  </si>
  <si>
    <t>17 พ.ค.59</t>
  </si>
  <si>
    <t>ออกจากดอยตุง 13.00 น.</t>
  </si>
  <si>
    <t>นายตูมตาม</t>
  </si>
  <si>
    <t>Police</t>
  </si>
  <si>
    <t>Spring news</t>
  </si>
  <si>
    <t>ไทยรัฐ</t>
  </si>
  <si>
    <t>รายชื่อวิทยากรรับคณะ เกิดอะไรขึ้นที่น่าน ณ โครงการปลูกป่าฯ เปียงก่อ และ โครงการพัฒนาดอยตุงฯ</t>
  </si>
  <si>
    <t>วันที่ 18 - 22 พฤษภาคม 2559</t>
  </si>
  <si>
    <t>รายชื่อเยาวชนเจ้าของแปลงต้นประดู่ ณ บ้านน้ำช้าง</t>
  </si>
  <si>
    <t xml:space="preserve">     วันพุธที่ 18 พฤษภาคม 2559</t>
  </si>
  <si>
    <t>ชื่อ - สกุล</t>
  </si>
  <si>
    <t xml:space="preserve">เด็กหญิงธัญสินี </t>
  </si>
  <si>
    <t>ณ ชน</t>
  </si>
  <si>
    <t xml:space="preserve">เด็กชายพีรพัฒน์ </t>
  </si>
  <si>
    <t>บัวแสน</t>
  </si>
  <si>
    <t>เด็กหญิงนภัสกร</t>
  </si>
  <si>
    <t xml:space="preserve"> จิราพร</t>
  </si>
  <si>
    <t xml:space="preserve">เด็กหญิงทิพานัน </t>
  </si>
  <si>
    <t>แปงอุด</t>
  </si>
  <si>
    <t xml:space="preserve">เด็กหญิงศิริลักษณ์ </t>
  </si>
  <si>
    <t>ศรีวงค์</t>
  </si>
  <si>
    <t xml:space="preserve">เด็กหญิงปารณีย์ </t>
  </si>
  <si>
    <t>อุ่นถิ่น</t>
  </si>
  <si>
    <t xml:space="preserve">เด็กชายภานุวัฒน์ </t>
  </si>
  <si>
    <t>รายชื่อเกษตรกรปลูกพืชเศรษฐกิจ และผู้มีส่วนร่วมดูแลป่าดอยตุง ณ บริษัท นวุติ จำกัด</t>
  </si>
  <si>
    <t>อายุ</t>
  </si>
  <si>
    <t>ที่อยู่</t>
  </si>
  <si>
    <t>นายสมจิตร</t>
  </si>
  <si>
    <t>วิบูลกิจไพศาล</t>
  </si>
  <si>
    <t>บ้านอาข่าป่ากล้วย</t>
  </si>
  <si>
    <t>นายอาผ่า</t>
  </si>
  <si>
    <t>อายี</t>
  </si>
  <si>
    <t>บ้านสามัคคีเก่า</t>
  </si>
  <si>
    <t>นายวิชิต</t>
  </si>
  <si>
    <t>แสนสติ</t>
  </si>
  <si>
    <t>บ้านห้วยน้ำขุ่น</t>
  </si>
  <si>
    <t>นายอาโหว่ย</t>
  </si>
  <si>
    <t>เชอหมื่อ</t>
  </si>
  <si>
    <t>บ้านสามัคคีใหม่</t>
  </si>
  <si>
    <t>ผช.ผญ.บ้านสามัคคีใหม่ และอาสาสมัครป้องกันไฟป่า</t>
  </si>
  <si>
    <t>รายชื่อผู้ร่วมรับประทานอาหารเย็น ณ ศาลาลีลาวดี</t>
  </si>
  <si>
    <t>ตำแหน่ง</t>
  </si>
  <si>
    <t xml:space="preserve">ว่าที่ ร.ต.กรกฎ </t>
  </si>
  <si>
    <t>ประเสริฐวงษ์</t>
  </si>
  <si>
    <t>นายอำเภอแม่ฟ้าหลวง</t>
  </si>
  <si>
    <t>นายวีรชิต</t>
  </si>
  <si>
    <t xml:space="preserve"> วรัญชิตกูล</t>
  </si>
  <si>
    <t>นายกองค์การบริหารส่วนตำบลแม่ฟ้าหลวง</t>
  </si>
  <si>
    <t>ร.ต.ท.บุญยืน</t>
  </si>
  <si>
    <t>ตัวแทจากกองรักษาการณ์ร่วม (กอ.ร่วม)</t>
  </si>
  <si>
    <t>นายวันชัย</t>
  </si>
  <si>
    <t>ปรีชาสถาพรกุล</t>
  </si>
  <si>
    <t>สมาชิก อบต.บ้านป่าคา อ.แม่ฟ้าหลวง</t>
  </si>
  <si>
    <t>นายประเสริฐ</t>
  </si>
  <si>
    <t>คำลือ</t>
  </si>
  <si>
    <t>สามชิก อบต.บ้านห้วยน้ำขุ่น อ.แม่ฟ้าหลวง</t>
  </si>
  <si>
    <t>นายวิทยา</t>
  </si>
  <si>
    <t>วิเศษเจริญธรรม</t>
  </si>
  <si>
    <t>รองนายก อบต.แม่ฟ้าหลวง</t>
  </si>
  <si>
    <t>อภิสวัสดิ์สุนทร</t>
  </si>
  <si>
    <t>ประธานสภา อบต.แม่ฟ้าหลวง</t>
  </si>
  <si>
    <t xml:space="preserve">รายชื่อวิทยากรชาวบ้านร่วมกิจกรรมเดินป่า </t>
  </si>
  <si>
    <t>นายอาหู่ธิ</t>
  </si>
  <si>
    <t>ลิจาง</t>
  </si>
  <si>
    <t>บ้านปางหนุนพัฒนา</t>
  </si>
  <si>
    <t>อาสาสมัครป้องกันไฟป่า</t>
  </si>
  <si>
    <t>นายลีจู</t>
  </si>
  <si>
    <t>ลาหู่นะ</t>
  </si>
  <si>
    <t>บ้านห้วยปูใหม่</t>
  </si>
  <si>
    <t>y</t>
  </si>
  <si>
    <t>n</t>
  </si>
  <si>
    <t>เช้า</t>
  </si>
  <si>
    <t>กลางวัน</t>
  </si>
  <si>
    <t>เย็น</t>
  </si>
  <si>
    <t>ขวัญ</t>
  </si>
  <si>
    <t>อยู่ดอยต่อ</t>
  </si>
  <si>
    <t>อยู่น่านต่อ</t>
  </si>
  <si>
    <t>กลับเมล์เขียวชร. - น่าน</t>
  </si>
  <si>
    <t>ในเครื่อง</t>
  </si>
  <si>
    <t>เปียงก่อ</t>
  </si>
  <si>
    <t>ห้วยปูน</t>
  </si>
  <si>
    <t>น้ำป้าก</t>
  </si>
  <si>
    <t>ข่วงเมือง</t>
  </si>
  <si>
    <t>เทวราช</t>
  </si>
  <si>
    <t>ไร่</t>
  </si>
  <si>
    <t>ลีลาวดี</t>
  </si>
  <si>
    <t>ก่อนขึ้นเครื่อง</t>
  </si>
  <si>
    <t>อ.นคร</t>
  </si>
  <si>
    <t>นายอำเภอ</t>
  </si>
  <si>
    <t>ชาวบ้านดอยตุง</t>
  </si>
  <si>
    <t>อบต.</t>
  </si>
  <si>
    <t>ผวจ.น่าน</t>
  </si>
  <si>
    <t>ผู้ติดตาม</t>
  </si>
  <si>
    <t>เบิร์ด</t>
  </si>
  <si>
    <t>อ.มาร์ติน</t>
  </si>
  <si>
    <t>รวม</t>
  </si>
  <si>
    <t>แขก/จทน.สมทบ</t>
  </si>
  <si>
    <t>ตุ๊ดตู่</t>
  </si>
  <si>
    <t>หวาน</t>
  </si>
  <si>
    <t>ตั๊บ</t>
  </si>
  <si>
    <t>แพร</t>
  </si>
  <si>
    <t>แก้ม</t>
  </si>
  <si>
    <t>พร</t>
  </si>
  <si>
    <t>ไหม</t>
  </si>
  <si>
    <t>ฟิลด์</t>
  </si>
  <si>
    <t>ณรงค์</t>
  </si>
  <si>
    <t>ดา</t>
  </si>
  <si>
    <t>อิม</t>
  </si>
  <si>
    <t>บอส</t>
  </si>
  <si>
    <t>เฟย์</t>
  </si>
  <si>
    <t>แมกซ์</t>
  </si>
  <si>
    <t>ปลาเข็ม</t>
  </si>
  <si>
    <t>เชอร์รี่</t>
  </si>
  <si>
    <t>หนุง</t>
  </si>
  <si>
    <t>ยานยนต์</t>
  </si>
  <si>
    <t>ขึ้นดอยมาด้วย</t>
  </si>
  <si>
    <t>อยู่น่านต่อกับนักข่าว</t>
  </si>
  <si>
    <t>ขาไปเดินทางจาก ชม.-น่าน ถึง 03.50น. กลับเย็น 20 พ.ค. DD8827 19.25 น.</t>
  </si>
  <si>
    <t>กลับเช้า 21 พ.ค. DD8819 10.35น.</t>
  </si>
  <si>
    <t>คนในคณะ</t>
  </si>
  <si>
    <t>ไม่ทานเนื้อ</t>
  </si>
  <si>
    <t>มังสวิรัติ</t>
  </si>
  <si>
    <t>จนท.กอ.</t>
  </si>
  <si>
    <t>รายการอาหาร</t>
  </si>
  <si>
    <t>อาหารเช้า</t>
  </si>
  <si>
    <t>อาหารกลางวัน</t>
  </si>
  <si>
    <t>อาหารค่ำ</t>
  </si>
  <si>
    <t>อาหารว่างเช้า</t>
  </si>
  <si>
    <t>อาหารว่างบ่าย</t>
  </si>
  <si>
    <t>วันเสาร์ที่ 21 พฤษภาคม 2559</t>
  </si>
  <si>
    <t>ศาลาแก้ว ไร่แม่ฟ้าหลวง</t>
  </si>
  <si>
    <t>ก๋วยเตี๋ยวเชียงตุง ใส่หมู</t>
  </si>
  <si>
    <t>น้ำพริกเมี่ยง แคบหมู</t>
  </si>
  <si>
    <t>ไส้อั่วเชียงแสน</t>
  </si>
  <si>
    <t>ข้าวเหนียว</t>
  </si>
  <si>
    <t>ขนมจีนน้ำเงี้ยว</t>
  </si>
  <si>
    <t>ปลากริมไข่เต่า</t>
  </si>
  <si>
    <t>11.30 - 12.30 น.</t>
  </si>
  <si>
    <t>14.30 น.</t>
  </si>
  <si>
    <t>นวุติ (หลังคุยกับชาวบ้าน)</t>
  </si>
  <si>
    <t>15.00 น.</t>
  </si>
  <si>
    <t>18.00 - 19.00 น.</t>
  </si>
  <si>
    <t>ไก่กระดูกดำตุ๋นยาจีน</t>
  </si>
  <si>
    <t>บุปเฟ่ต์ มีกิจกรรมบายศรีร่วม</t>
  </si>
  <si>
    <t>บุฟเฟต์</t>
  </si>
  <si>
    <t>ข้าวสวย</t>
  </si>
  <si>
    <t>บุฟเฟ่ต์</t>
  </si>
  <si>
    <t>7.00 - 8.00 น.</t>
  </si>
  <si>
    <t>12.00 - 13.00 น.</t>
  </si>
  <si>
    <t>ลงโต๊ะ</t>
  </si>
  <si>
    <t>ทีมจากกทม. ทานในเครื่อง</t>
  </si>
  <si>
    <t>สนง.เปียงก่อ</t>
  </si>
  <si>
    <t>12.30 - 13.30 น.</t>
  </si>
  <si>
    <t>18.30 - 19.30 น.</t>
  </si>
  <si>
    <t>ทำอาหารเอง</t>
  </si>
  <si>
    <t>คะน้าน้ำมันหอย</t>
  </si>
  <si>
    <t>ถั่วฝักยาวผัดพริกแกง</t>
  </si>
  <si>
    <t>ตำมะเขือ</t>
  </si>
  <si>
    <t>ไข่เจียวสมุนไพร</t>
  </si>
  <si>
    <t>สำนักงานน้ำป้าก</t>
  </si>
  <si>
    <t>ขันโตก</t>
  </si>
  <si>
    <t>แขกพี่ณรงค์</t>
  </si>
  <si>
    <t>ซาจ้อย(หมูสับปรุงรส ห่อใบตอง)</t>
  </si>
  <si>
    <t>ปลาย่างสมุนไพร + น้ำจิ้ม</t>
  </si>
  <si>
    <t>แกงผักเสี้ยวกระดูกหมู</t>
  </si>
  <si>
    <t>การจัดรถคณะ "เกิดอะไรขึ้นที่น่าน"</t>
  </si>
  <si>
    <t>MFLF Staff</t>
  </si>
  <si>
    <t>วันที่ 18-20 พฤษภาคม 2559</t>
  </si>
  <si>
    <t>ช่างภาพวิดีโอ</t>
  </si>
  <si>
    <r>
      <t xml:space="preserve">ทรงวิทย์ แก้วมหานิล (หนุง) </t>
    </r>
    <r>
      <rPr>
        <b/>
        <sz val="18"/>
        <color indexed="10"/>
        <rFont val="BrowalliaUPC"/>
        <family val="2"/>
      </rPr>
      <t>ชาย</t>
    </r>
  </si>
  <si>
    <t>ดต. ณรงค์วิทย์ วงศ์ใหญ่</t>
  </si>
  <si>
    <r>
      <t xml:space="preserve">นายจิระพงษ์ วงศ์วิวัฒน์ </t>
    </r>
    <r>
      <rPr>
        <b/>
        <sz val="18"/>
        <color indexed="10"/>
        <rFont val="BrowalliaUPC"/>
        <family val="2"/>
      </rPr>
      <t>ชาย</t>
    </r>
  </si>
  <si>
    <t>สมชาย (บอย)</t>
  </si>
  <si>
    <t>รถคันที่ 1 (กบ 603)</t>
  </si>
  <si>
    <r>
      <rPr>
        <b/>
        <sz val="18"/>
        <rFont val="BrowalliaUPC"/>
        <family val="2"/>
      </rPr>
      <t xml:space="preserve">วิชญ์ พิมพ์กาญจนพงศ์ (วิชญ์) </t>
    </r>
    <r>
      <rPr>
        <b/>
        <sz val="18"/>
        <color indexed="10"/>
        <rFont val="BrowalliaUPC"/>
        <family val="2"/>
      </rPr>
      <t>ชาย</t>
    </r>
  </si>
  <si>
    <t>ณรงค์ อภิชัย</t>
  </si>
  <si>
    <r>
      <rPr>
        <b/>
        <sz val="18"/>
        <rFont val="BrowalliaUPC"/>
        <family val="2"/>
      </rPr>
      <t>พรพิพัฒ ลักษณะสุต (เป้ง)</t>
    </r>
    <r>
      <rPr>
        <b/>
        <sz val="18"/>
        <color indexed="8"/>
        <rFont val="BrowalliaUPC"/>
        <family val="2"/>
      </rPr>
      <t xml:space="preserve"> </t>
    </r>
    <r>
      <rPr>
        <b/>
        <sz val="18"/>
        <color indexed="10"/>
        <rFont val="BrowalliaUPC"/>
        <family val="2"/>
      </rPr>
      <t>ชาย</t>
    </r>
  </si>
  <si>
    <r>
      <rPr>
        <b/>
        <sz val="18"/>
        <rFont val="BrowalliaUPC"/>
        <family val="2"/>
      </rPr>
      <t xml:space="preserve">ทิพธิดา ชุ่มภาณี (แบม) </t>
    </r>
    <r>
      <rPr>
        <b/>
        <sz val="18"/>
        <color indexed="10"/>
        <rFont val="BrowalliaUPC"/>
        <family val="2"/>
      </rPr>
      <t>หญิง</t>
    </r>
  </si>
  <si>
    <t>รถคันที่ 2 (กบ 602)</t>
  </si>
  <si>
    <r>
      <t xml:space="preserve">สุดารัตน์ โรจน์พงศ์เกษม (ดา) </t>
    </r>
    <r>
      <rPr>
        <b/>
        <sz val="18"/>
        <color indexed="10"/>
        <rFont val="BrowalliaUPC"/>
        <family val="2"/>
      </rPr>
      <t>หญิง</t>
    </r>
  </si>
  <si>
    <t>สุชาติ (แอ๊ด)</t>
  </si>
  <si>
    <r>
      <rPr>
        <b/>
        <sz val="18"/>
        <rFont val="BrowalliaUPC"/>
        <family val="2"/>
      </rPr>
      <t>ยิ่งยศ สมจิตตสกุล (ยศ)</t>
    </r>
    <r>
      <rPr>
        <b/>
        <sz val="18"/>
        <color indexed="10"/>
        <rFont val="BrowalliaUPC"/>
        <family val="2"/>
      </rPr>
      <t xml:space="preserve"> ชาย</t>
    </r>
  </si>
  <si>
    <r>
      <rPr>
        <b/>
        <sz val="18"/>
        <rFont val="BrowalliaUPC"/>
        <family val="2"/>
      </rPr>
      <t xml:space="preserve">กำพล  มานุวัตร (ลุงกุ้ง) </t>
    </r>
    <r>
      <rPr>
        <b/>
        <sz val="18"/>
        <color indexed="10"/>
        <rFont val="BrowalliaUPC"/>
        <family val="2"/>
      </rPr>
      <t>ชาย</t>
    </r>
  </si>
  <si>
    <t>รถคันที่ 3 (2กฬ 6704)</t>
  </si>
  <si>
    <r>
      <t xml:space="preserve">ดลพร รุจิรวงศ์ (ตั๊บ) </t>
    </r>
    <r>
      <rPr>
        <b/>
        <sz val="18"/>
        <color indexed="10"/>
        <rFont val="BrowalliaUPC"/>
        <family val="2"/>
      </rPr>
      <t>หญิง</t>
    </r>
  </si>
  <si>
    <t>พงษ์ศักดิ์</t>
  </si>
  <si>
    <r>
      <rPr>
        <b/>
        <sz val="18"/>
        <rFont val="BrowalliaUPC"/>
        <family val="2"/>
      </rPr>
      <t xml:space="preserve">กลัชเพชร อิสสระ (ปลาเข็ม) </t>
    </r>
    <r>
      <rPr>
        <b/>
        <sz val="18"/>
        <color indexed="10"/>
        <rFont val="BrowalliaUPC"/>
        <family val="2"/>
      </rPr>
      <t>หญิง</t>
    </r>
  </si>
  <si>
    <r>
      <rPr>
        <b/>
        <sz val="18"/>
        <rFont val="BrowalliaUPC"/>
        <family val="2"/>
      </rPr>
      <t xml:space="preserve">ภูวภวิศ กฤตพลนารา (โรจน์) </t>
    </r>
    <r>
      <rPr>
        <b/>
        <sz val="18"/>
        <color indexed="10"/>
        <rFont val="BrowalliaUPC"/>
        <family val="2"/>
      </rPr>
      <t>ชาย</t>
    </r>
  </si>
  <si>
    <r>
      <t xml:space="preserve">กิตติพงศ์ อักษรานุวงศ์ (ดุ๋ย) </t>
    </r>
    <r>
      <rPr>
        <b/>
        <sz val="18"/>
        <color indexed="10"/>
        <rFont val="BrowalliaUPC"/>
        <family val="2"/>
      </rPr>
      <t>ชาย</t>
    </r>
  </si>
  <si>
    <t>รถคันที่ 4 (2กก 9999)</t>
  </si>
  <si>
    <r>
      <t xml:space="preserve">พิมพรรณ ดิศกุล ณ อยุธยา (น้ำหวาน) </t>
    </r>
    <r>
      <rPr>
        <b/>
        <sz val="18"/>
        <color indexed="10"/>
        <rFont val="BrowalliaUPC"/>
        <family val="2"/>
      </rPr>
      <t>หญิง</t>
    </r>
  </si>
  <si>
    <t>ธวัชชัย (ไว)</t>
  </si>
  <si>
    <r>
      <t xml:space="preserve">เข็มอัปสร สิริสุขะ (เชอรี่) </t>
    </r>
    <r>
      <rPr>
        <b/>
        <sz val="18"/>
        <color indexed="10"/>
        <rFont val="BrowalliaUPC"/>
        <family val="2"/>
      </rPr>
      <t>หญิง</t>
    </r>
  </si>
  <si>
    <r>
      <t xml:space="preserve">ประภาส สุทธะ (ต๊อก) </t>
    </r>
    <r>
      <rPr>
        <b/>
        <sz val="18"/>
        <color indexed="10"/>
        <rFont val="BrowalliaUPC"/>
        <family val="2"/>
      </rPr>
      <t>ชาย</t>
    </r>
  </si>
  <si>
    <t>รถคันที่ 5 (2กฬ 6705)</t>
  </si>
  <si>
    <r>
      <t xml:space="preserve">นิฐินารถ (แพร) </t>
    </r>
    <r>
      <rPr>
        <b/>
        <sz val="18"/>
        <color indexed="10"/>
        <rFont val="BrowalliaUPC"/>
        <family val="2"/>
      </rPr>
      <t>หญิง</t>
    </r>
  </si>
  <si>
    <t>เชวง</t>
  </si>
  <si>
    <r>
      <t xml:space="preserve">นนลนีย์ อึ้งวิวัฒน์กุล (แนน) </t>
    </r>
    <r>
      <rPr>
        <b/>
        <sz val="18"/>
        <color indexed="10"/>
        <rFont val="BrowalliaUPC"/>
        <family val="2"/>
      </rPr>
      <t>หญิง</t>
    </r>
  </si>
  <si>
    <r>
      <t xml:space="preserve">ปิยะฤทัย ปิโยพีระพงศ์ (หยิง) </t>
    </r>
    <r>
      <rPr>
        <b/>
        <sz val="18"/>
        <color indexed="10"/>
        <rFont val="BrowalliaUPC"/>
        <family val="2"/>
      </rPr>
      <t>หญิง</t>
    </r>
  </si>
  <si>
    <r>
      <t xml:space="preserve">อลิสา พงษ์ช้าง (มิ้นท์) </t>
    </r>
    <r>
      <rPr>
        <b/>
        <sz val="18"/>
        <color indexed="10"/>
        <rFont val="BrowalliaUPC"/>
        <family val="2"/>
      </rPr>
      <t>หญิง</t>
    </r>
  </si>
  <si>
    <t>รถคันที่ 6 (2กฬ 6710)</t>
  </si>
  <si>
    <t>เพ็ญวิภา (แก้ม)</t>
  </si>
  <si>
    <t>เปรม</t>
  </si>
  <si>
    <r>
      <t xml:space="preserve">ณัฐธิดา ศรชำนิ (แน๊ต) </t>
    </r>
    <r>
      <rPr>
        <b/>
        <sz val="18"/>
        <color indexed="10"/>
        <rFont val="BrowalliaUPC"/>
        <family val="2"/>
      </rPr>
      <t>หญิง</t>
    </r>
  </si>
  <si>
    <r>
      <t xml:space="preserve">กมลลักษณ์ นิ่มกิตติกุล (เฟย์) </t>
    </r>
    <r>
      <rPr>
        <b/>
        <sz val="18"/>
        <color indexed="10"/>
        <rFont val="BrowalliaUPC"/>
        <family val="2"/>
      </rPr>
      <t>หญิง</t>
    </r>
  </si>
  <si>
    <t>รถคันที่ 7 (2กฬ 6708)</t>
  </si>
  <si>
    <r>
      <t xml:space="preserve">วิสิษฐ์อร รัชตะนาวิน (ไหม) </t>
    </r>
    <r>
      <rPr>
        <b/>
        <sz val="18"/>
        <color indexed="10"/>
        <rFont val="BrowalliaUPC"/>
        <family val="2"/>
      </rPr>
      <t>หญิง</t>
    </r>
  </si>
  <si>
    <t>คัมภีร์ (หนึ่ง)</t>
  </si>
  <si>
    <r>
      <rPr>
        <b/>
        <sz val="18"/>
        <rFont val="BrowalliaUPC"/>
        <family val="2"/>
      </rPr>
      <t>รฐา โกกิลานนท์ (แท็บบี้)</t>
    </r>
    <r>
      <rPr>
        <b/>
        <sz val="18"/>
        <color indexed="10"/>
        <rFont val="BrowalliaUPC"/>
        <family val="2"/>
      </rPr>
      <t xml:space="preserve"> หญิง</t>
    </r>
  </si>
  <si>
    <r>
      <rPr>
        <b/>
        <sz val="18"/>
        <rFont val="BrowalliaUPC"/>
        <family val="2"/>
      </rPr>
      <t>อรปวีณ์ วงศ์วชิรา (มุก)</t>
    </r>
    <r>
      <rPr>
        <b/>
        <sz val="18"/>
        <color indexed="10"/>
        <rFont val="BrowalliaUPC"/>
        <family val="2"/>
      </rPr>
      <t xml:space="preserve"> หญิง</t>
    </r>
  </si>
  <si>
    <r>
      <rPr>
        <b/>
        <sz val="18"/>
        <rFont val="BrowalliaUPC"/>
        <family val="2"/>
      </rPr>
      <t>กาญจนา อายุวัฒน์ธนชัย (โบ)</t>
    </r>
    <r>
      <rPr>
        <b/>
        <sz val="18"/>
        <color indexed="10"/>
        <rFont val="BrowalliaUPC"/>
        <family val="2"/>
      </rPr>
      <t xml:space="preserve"> หญิง</t>
    </r>
  </si>
  <si>
    <t>รถคันที่ 8 (2กฬ 6706)</t>
  </si>
  <si>
    <r>
      <t xml:space="preserve">วราภรณ์ ธนะสุริยะเกียรติ (พร) </t>
    </r>
    <r>
      <rPr>
        <b/>
        <sz val="18"/>
        <color indexed="10"/>
        <rFont val="BrowalliaUPC"/>
        <family val="2"/>
      </rPr>
      <t>หญิง</t>
    </r>
  </si>
  <si>
    <t>อนันต์ (พร)</t>
  </si>
  <si>
    <r>
      <t xml:space="preserve">กันต์  สุสังกรกาญจน (กันต์) </t>
    </r>
    <r>
      <rPr>
        <b/>
        <sz val="18"/>
        <color indexed="10"/>
        <rFont val="BrowalliaUPC"/>
        <family val="2"/>
      </rPr>
      <t>ชาย</t>
    </r>
  </si>
  <si>
    <r>
      <t xml:space="preserve">คงกฤช ล้อเลิศรัตนะ (แฮม) </t>
    </r>
    <r>
      <rPr>
        <b/>
        <sz val="18"/>
        <color indexed="10"/>
        <rFont val="BrowalliaUPC"/>
        <family val="2"/>
      </rPr>
      <t>ชาย</t>
    </r>
  </si>
  <si>
    <r>
      <rPr>
        <b/>
        <sz val="18"/>
        <rFont val="BrowalliaUPC"/>
        <family val="2"/>
      </rPr>
      <t xml:space="preserve">ณัฐวุฒิ เจนมานะ (แมคซ์) </t>
    </r>
    <r>
      <rPr>
        <b/>
        <sz val="18"/>
        <color indexed="10"/>
        <rFont val="BrowalliaUPC"/>
        <family val="2"/>
      </rPr>
      <t>ชาย</t>
    </r>
  </si>
  <si>
    <t>รถคันที่ 9 (2กฬ 6707)</t>
  </si>
  <si>
    <r>
      <t xml:space="preserve">ณัชวรรัศ ขันติสิทธิ์ (ฟิลด์) </t>
    </r>
    <r>
      <rPr>
        <b/>
        <sz val="18"/>
        <color indexed="10"/>
        <rFont val="BrowalliaUPC"/>
        <family val="2"/>
      </rPr>
      <t>หญิง</t>
    </r>
  </si>
  <si>
    <t>ณัฐพงษ์ (หนุ่ม)</t>
  </si>
  <si>
    <r>
      <rPr>
        <b/>
        <sz val="18"/>
        <rFont val="BrowalliaUPC"/>
        <family val="2"/>
      </rPr>
      <t xml:space="preserve">ทิววัฒน์  ภัทรกุลวณิชย์ (หมอ) </t>
    </r>
    <r>
      <rPr>
        <b/>
        <sz val="18"/>
        <color indexed="10"/>
        <rFont val="BrowalliaUPC"/>
        <family val="2"/>
      </rPr>
      <t>ชาย</t>
    </r>
  </si>
  <si>
    <r>
      <t xml:space="preserve">สันต์ทัศน์ บุญสรรค์สร้าง (ตี๋) </t>
    </r>
    <r>
      <rPr>
        <b/>
        <sz val="18"/>
        <color indexed="10"/>
        <rFont val="BrowalliaUPC"/>
        <family val="2"/>
      </rPr>
      <t>ชาย</t>
    </r>
  </si>
  <si>
    <r>
      <t xml:space="preserve">ณัฐพงค์ แย้มเจริญ (แน้บ) </t>
    </r>
    <r>
      <rPr>
        <b/>
        <sz val="18"/>
        <color indexed="10"/>
        <rFont val="BrowalliaUPC"/>
        <family val="2"/>
      </rPr>
      <t>ชาย</t>
    </r>
  </si>
  <si>
    <t>รถคันที่ 10 (2กฬ 6709)</t>
  </si>
  <si>
    <r>
      <t xml:space="preserve">พิริยะ (พิ) </t>
    </r>
    <r>
      <rPr>
        <b/>
        <sz val="18"/>
        <color indexed="10"/>
        <rFont val="BrowalliaUPC"/>
        <family val="2"/>
      </rPr>
      <t>ชาย</t>
    </r>
  </si>
  <si>
    <t>สมชาติ (ชาติ)</t>
  </si>
  <si>
    <r>
      <rPr>
        <b/>
        <sz val="18"/>
        <rFont val="BrowalliaUPC"/>
        <family val="2"/>
      </rPr>
      <t>นทธัญ แสงไชย (โจ้)</t>
    </r>
    <r>
      <rPr>
        <b/>
        <sz val="18"/>
        <color indexed="8"/>
        <rFont val="BrowalliaUPC"/>
        <family val="2"/>
      </rPr>
      <t xml:space="preserve"> </t>
    </r>
    <r>
      <rPr>
        <b/>
        <sz val="18"/>
        <color indexed="10"/>
        <rFont val="BrowalliaUPC"/>
        <family val="2"/>
      </rPr>
      <t>ชาย</t>
    </r>
  </si>
  <si>
    <r>
      <t xml:space="preserve">ฐาปนา รอดสุด (วาว) </t>
    </r>
    <r>
      <rPr>
        <b/>
        <sz val="18"/>
        <color indexed="10"/>
        <rFont val="BrowalliaUPC"/>
        <family val="2"/>
      </rPr>
      <t>ชาย</t>
    </r>
  </si>
  <si>
    <r>
      <t xml:space="preserve">สุรเสกข์  ยุทธิวัฒน (เสก) </t>
    </r>
    <r>
      <rPr>
        <b/>
        <sz val="18"/>
        <color indexed="10"/>
        <rFont val="BrowalliaUPC"/>
        <family val="2"/>
      </rPr>
      <t>ชาย</t>
    </r>
  </si>
  <si>
    <t>รถคันที่ 11 (1กร 3685)</t>
  </si>
  <si>
    <r>
      <t xml:space="preserve">พชร สูงเด่น (อิม) </t>
    </r>
    <r>
      <rPr>
        <b/>
        <sz val="18"/>
        <color indexed="10"/>
        <rFont val="BrowalliaUPC"/>
        <family val="2"/>
      </rPr>
      <t>หญิง</t>
    </r>
  </si>
  <si>
    <t>พิพัฒน์ (พัฒน์)</t>
  </si>
  <si>
    <r>
      <t xml:space="preserve">มหินทร์ จันทรสาขา (หิน) </t>
    </r>
    <r>
      <rPr>
        <b/>
        <sz val="18"/>
        <color indexed="10"/>
        <rFont val="BrowalliaUPC"/>
        <family val="2"/>
      </rPr>
      <t>ชาย</t>
    </r>
  </si>
  <si>
    <r>
      <rPr>
        <b/>
        <sz val="18"/>
        <rFont val="BrowalliaUPC"/>
        <family val="2"/>
      </rPr>
      <t xml:space="preserve">สกลฤทธิ์ จันทร์พุ่ม (เก่ง) </t>
    </r>
    <r>
      <rPr>
        <b/>
        <sz val="18"/>
        <color indexed="10"/>
        <rFont val="BrowalliaUPC"/>
        <family val="2"/>
      </rPr>
      <t>ชาย</t>
    </r>
  </si>
  <si>
    <r>
      <t xml:space="preserve">อุสรา ฉิมคง (ขวัญ) </t>
    </r>
    <r>
      <rPr>
        <b/>
        <sz val="18"/>
        <color indexed="10"/>
        <rFont val="BrowalliaUPC"/>
        <family val="2"/>
      </rPr>
      <t>หญิง</t>
    </r>
  </si>
  <si>
    <t>พลวัฒน์ (มาร์ค)</t>
  </si>
  <si>
    <r>
      <t xml:space="preserve">(ป่าน) </t>
    </r>
    <r>
      <rPr>
        <b/>
        <sz val="18"/>
        <color indexed="10"/>
        <rFont val="BrowalliaUPC"/>
        <family val="2"/>
      </rPr>
      <t>ชาย</t>
    </r>
  </si>
  <si>
    <r>
      <t xml:space="preserve">(ไกด์) </t>
    </r>
    <r>
      <rPr>
        <b/>
        <sz val="18"/>
        <color indexed="10"/>
        <rFont val="BrowalliaUPC"/>
        <family val="2"/>
      </rPr>
      <t>ชาย</t>
    </r>
  </si>
  <si>
    <t>รถคันที่ 13 (3กก 2060)</t>
  </si>
  <si>
    <r>
      <t xml:space="preserve">ช่างภาพวิดีโอ 1 </t>
    </r>
    <r>
      <rPr>
        <b/>
        <sz val="18"/>
        <color indexed="10"/>
        <rFont val="BrowalliaUPC"/>
        <family val="2"/>
      </rPr>
      <t>ชาย</t>
    </r>
  </si>
  <si>
    <t>อุดมศักดิ์ (เด็จ)</t>
  </si>
  <si>
    <r>
      <t xml:space="preserve">ช่างภาพวิดีโอ 2 </t>
    </r>
    <r>
      <rPr>
        <b/>
        <sz val="18"/>
        <color indexed="10"/>
        <rFont val="BrowalliaUPC"/>
        <family val="2"/>
      </rPr>
      <t>ชาย</t>
    </r>
  </si>
  <si>
    <r>
      <t>ช่างภาพวิดีโอ 3</t>
    </r>
    <r>
      <rPr>
        <b/>
        <sz val="18"/>
        <color indexed="10"/>
        <rFont val="BrowalliaUPC"/>
        <family val="2"/>
      </rPr>
      <t xml:space="preserve"> ชาย</t>
    </r>
  </si>
  <si>
    <t>รถนักข่าว Spring News 2 คน</t>
  </si>
  <si>
    <t>อยู่ถึงวันที่ 20 พ.ค. 59</t>
  </si>
  <si>
    <t>วันที่ 21 พฤษภาคม 2559</t>
  </si>
  <si>
    <r>
      <rPr>
        <b/>
        <sz val="18"/>
        <rFont val="BrowalliaUPC"/>
        <family val="2"/>
      </rPr>
      <t xml:space="preserve">กิตติพงศ์ อักษรานุวงศ์ (ดุ๋ย) </t>
    </r>
    <r>
      <rPr>
        <b/>
        <sz val="18"/>
        <color indexed="10"/>
        <rFont val="BrowalliaUPC"/>
        <family val="2"/>
      </rPr>
      <t>ชาย</t>
    </r>
  </si>
  <si>
    <r>
      <t xml:space="preserve">อรปวีณ์ วงศ์วชิรา (มุก) </t>
    </r>
    <r>
      <rPr>
        <b/>
        <sz val="18"/>
        <color indexed="10"/>
        <rFont val="BrowalliaUPC"/>
        <family val="2"/>
      </rPr>
      <t>หญิง</t>
    </r>
  </si>
  <si>
    <t>ไม่เดินทางไปดอยตุง</t>
  </si>
  <si>
    <r>
      <t xml:space="preserve">ภูวภวิศ กฤตพลนารา (โรจน์) </t>
    </r>
    <r>
      <rPr>
        <b/>
        <sz val="18"/>
        <color indexed="10"/>
        <rFont val="BrowalliaUPC"/>
        <family val="2"/>
      </rPr>
      <t>ชาย</t>
    </r>
  </si>
  <si>
    <t>ABF  - บอสเช็ครายการอาหาร</t>
  </si>
  <si>
    <t>น้ำพริกอ่อง ผักลวก</t>
  </si>
  <si>
    <t>ผัดผักรวม</t>
  </si>
  <si>
    <t>ไข่เจียว</t>
  </si>
  <si>
    <t>สวนแต้ว</t>
  </si>
  <si>
    <t>ข้าวโพดข้าวเหนียว</t>
  </si>
  <si>
    <t>ผัดผัก</t>
  </si>
  <si>
    <t>ข้าวต้มกุ๊ย</t>
  </si>
  <si>
    <t>กุนเชียงทอด</t>
  </si>
  <si>
    <t>แกงหน่อใส่ปลาจี่</t>
  </si>
  <si>
    <t>น้ำพริกหนุ่มหมูบด</t>
  </si>
  <si>
    <t>ผักผักบุ้งไฟแดง</t>
  </si>
  <si>
    <t>ผักสด</t>
  </si>
  <si>
    <t>ลาบหมู</t>
  </si>
  <si>
    <t>น้ำพริกอ่อง</t>
  </si>
  <si>
    <t>แกงผักกาดจอ</t>
  </si>
  <si>
    <t>แคบหมู</t>
  </si>
  <si>
    <t>กล้วยบวดชี</t>
  </si>
  <si>
    <t>หลามปลากระบอก</t>
  </si>
  <si>
    <t>ปลาดุกปิ้ง</t>
  </si>
  <si>
    <t>หมูทอด</t>
  </si>
  <si>
    <t>น้ำพริกลั๊วะ</t>
  </si>
  <si>
    <t>ผักลวก</t>
  </si>
  <si>
    <t>ต้มส้มปลาช่อนเมืองใบมะขาม</t>
  </si>
  <si>
    <t>10.00 น.</t>
  </si>
  <si>
    <t>ยังไม่รวมภาคสนาม</t>
  </si>
  <si>
    <t>ยังไม่รวมภาคสนาม และชาวบ้าน</t>
  </si>
  <si>
    <t>รวมยานยนต์และตำรวจ</t>
  </si>
  <si>
    <t>นางนันทิดา</t>
  </si>
  <si>
    <t>อภิพรวิทูร</t>
  </si>
  <si>
    <t>บ้านลาบา</t>
  </si>
  <si>
    <t>รองหัวหน้าแผนกปรุงรสแมคคาเดเมีย</t>
  </si>
  <si>
    <t>วงค์วรรณ</t>
  </si>
  <si>
    <t>รองประธานสภา อบต.แม่ฟ้าหลวง</t>
  </si>
  <si>
    <t>นายไคซึง</t>
  </si>
  <si>
    <t>แซ่ฮ่อ</t>
  </si>
  <si>
    <t>กำนันตำบลแม่ฟ้าหลวง</t>
  </si>
  <si>
    <t>นายพิชัย</t>
  </si>
  <si>
    <t>อภิสุนทรกุล</t>
  </si>
  <si>
    <t>ผู้ใหญ่บ้าอาข่าป่ากล้วย</t>
  </si>
  <si>
    <t>ไม่รวมยานยานต์ เชิญนายอำเภอ อบต. กำนัน ผญบ. รวม 9 คน +อ.มาร์ติน+ตุ๊ดตู่</t>
  </si>
  <si>
    <t>ไม่รวมยานยนต์ รวมแขกพี่ณรงค์+ตุ๊ดตู่</t>
  </si>
  <si>
    <t>ระหว่างทางเดิน</t>
  </si>
  <si>
    <t>9.00 - 10.30 น.</t>
  </si>
  <si>
    <t>กล้วย/บ้านป้า</t>
  </si>
  <si>
    <t>เชอร์รี่ดอย/บ้านป้า</t>
  </si>
  <si>
    <t>น้ำผลไม้กล่อง/ลานน้ำตก</t>
  </si>
  <si>
    <t>เค้กกล้วยหอม/ทางออกสวนสัตว์</t>
  </si>
  <si>
    <t>น้ำแดง/ทางออกสวนสัตว์</t>
  </si>
  <si>
    <t>ยังไม่รวมภาคสนาม และชาวบ้าน
ไทยรัฐและแก้มแยกกับคณะหลังอาหารเช้า ไม่มาน้ำป้าก</t>
  </si>
  <si>
    <t>+ผวจ.และผู้ติดตาม 3 ไม่รวมยานยนต์และตำรวจ และแมกซ์เดอะวอยซ์ที่กลับก่อน</t>
  </si>
  <si>
    <t>ไม่รวมยานยนต์ รวมแขกพี่ณรงค์+ตุ๊ดตู่+อ.มาร์ติน+เบิร์ด+ชาวบ้านที่ร่วมเดิน 2 คน</t>
  </si>
  <si>
    <t>ทานบนรถ</t>
  </si>
  <si>
    <t>9.00 - 12.30 น.</t>
  </si>
  <si>
    <t>สำนักงาน ก่อนไปบวกหญ้า</t>
  </si>
  <si>
    <t>ข้าวต้มเครื่อง</t>
  </si>
  <si>
    <t>ไข่ต้ม</t>
  </si>
  <si>
    <t>กล้วยตากบ้านน้ำช้าง</t>
  </si>
  <si>
    <t>14.45 น.</t>
  </si>
  <si>
    <t>ฟักทองนึ่งราดน้ำกะทิ</t>
  </si>
  <si>
    <t>ไข่พะโล้</t>
  </si>
  <si>
    <t>แกงเขียวหวานไก่</t>
  </si>
  <si>
    <t>ยำรวม ยำอะไร</t>
  </si>
  <si>
    <t>ลาบปลา</t>
  </si>
  <si>
    <t>น้ำพริกตาแดง</t>
  </si>
  <si>
    <t>แหนม ไส้อั่ว แคบหมู</t>
  </si>
  <si>
    <t>แกงแคไก่</t>
  </si>
  <si>
    <t>ทานในรถ</t>
  </si>
  <si>
    <t>มังสวิรัติทานอะไร</t>
  </si>
  <si>
    <t>นวุติ</t>
  </si>
  <si>
    <t>ทานกับชาวบ้านที่มาร่วมสนทนา</t>
  </si>
  <si>
    <t>น้ำกระเจี๊ยบ</t>
  </si>
  <si>
    <t>กาแฟ</t>
  </si>
  <si>
    <t>ชา</t>
  </si>
  <si>
    <t>คุ๊กกี้แมคคา</t>
  </si>
  <si>
    <t>สับปะรด</t>
  </si>
  <si>
    <t>ยำยอดมะเขือเครือ</t>
  </si>
  <si>
    <t>เค้กแครอท</t>
  </si>
  <si>
    <t>น้ำมะตูม</t>
  </si>
  <si>
    <t>ไก่ผัดแมคคา</t>
  </si>
  <si>
    <t>ต้มยำปลาน้ำโขง</t>
  </si>
  <si>
    <t>ยำเห็ดกรอบภูแล</t>
  </si>
  <si>
    <t>น้ำพริกมะเขือเทศ</t>
  </si>
  <si>
    <t>สาคูเปียกมะพร้าวอ่อน</t>
  </si>
  <si>
    <t>แตงโม</t>
  </si>
  <si>
    <t>ผักฮ่องเต้น้ำมันหอย</t>
  </si>
  <si>
    <t>ผัดบล็อคโคลี่</t>
  </si>
  <si>
    <t>สำนักงานปิดทอง</t>
  </si>
  <si>
    <t>16.30 น.</t>
  </si>
  <si>
    <t>ถุงละ 10 ชิ้น คันละ 1 ถุง</t>
  </si>
  <si>
    <t>ข้าวเหนียวปิ้ง</t>
  </si>
  <si>
    <t>ยำไข่เค็มใส่กุ้งแห้งและผักกาดดอง</t>
  </si>
  <si>
    <t>กาแฟ ชาเย็น กล้วยปิ้ง</t>
  </si>
  <si>
    <t>V10</t>
  </si>
  <si>
    <r>
      <rPr>
        <b/>
        <sz val="11"/>
        <rFont val="Calibri"/>
        <family val="2"/>
        <scheme val="minor"/>
      </rPr>
      <t xml:space="preserve">โจทย์ประจำวัน: 
</t>
    </r>
    <r>
      <rPr>
        <sz val="11"/>
        <rFont val="Calibri"/>
        <family val="2"/>
        <scheme val="minor"/>
      </rPr>
      <t>1. วันนี้คุณเห็นอะไรบ้าง
2. สิ่งที่คุณเห็นมีสาเหตุมาจากอะไร
กระบวนการ: ด้ายแดง</t>
    </r>
    <r>
      <rPr>
        <b/>
        <sz val="11"/>
        <color rgb="FFFF0000"/>
        <rFont val="Calibri"/>
        <family val="2"/>
        <scheme val="minor"/>
      </rPr>
      <t/>
    </r>
  </si>
  <si>
    <r>
      <rPr>
        <b/>
        <sz val="11"/>
        <rFont val="Calibri"/>
        <family val="2"/>
        <scheme val="minor"/>
      </rPr>
      <t xml:space="preserve">โจทย์ประจำวัน:
</t>
    </r>
    <r>
      <rPr>
        <sz val="11"/>
        <rFont val="Calibri"/>
        <family val="2"/>
        <scheme val="minor"/>
      </rPr>
      <t xml:space="preserve">1. ถ้าฉันเป็น...ฉันจะแก้ปัญหานี้อย่างไร (นายกรัฐมนตรี ครู เจ้าของร้านอาหาร ผู้ใหญ่บ้าน นักศึกษา แม่บ้าน)
กระบวนการ: 
จับกลุ่ม จับฉลากอาชีพแล้วนำเสนอทางเลือกในการแก้ปัญหา แต่ละกลุ่มนำเสนอ คนที่นั่งฟังเพิ่มเติมประเด็นว่า ถ้าฉันเป็น...ฉันก็จะ...
</t>
    </r>
  </si>
  <si>
    <t>ขอเพิ่ม welcome drink</t>
  </si>
  <si>
    <t>สำนักงานโครงการปลูกป่า บ้านน้ำป้าก</t>
  </si>
  <si>
    <r>
      <rPr>
        <b/>
        <sz val="11"/>
        <rFont val="Calibri"/>
        <family val="2"/>
        <scheme val="minor"/>
      </rPr>
      <t>โจทย์ประจำวัน:</t>
    </r>
    <r>
      <rPr>
        <sz val="11"/>
        <rFont val="Calibri"/>
        <family val="2"/>
        <scheme val="minor"/>
      </rPr>
      <t xml:space="preserve">
สิ่งที่เห็นมา 3 วันนี้จะขยายผลอย่างไร
กระบวนการ: 
- ให้ลิสต์ประเด็นที่เขาอิน 3 - 5 ประเด็น
- จับกลุ่ม เลือกประเด็นที่เขาอินที่สุด
- Brainstorming แชร์ประสบการณ์ ไอเดียกัน เพื่อร่าง prototype หรือ action plan ที่อยากทำ และลงมือทำถ้าทำได้เลย
- ใช้ Post-it ช่วยกันระดมความคิด ออกไอเดีย</t>
    </r>
  </si>
  <si>
    <t xml:space="preserve">เช็คอินน์  refreshment </t>
  </si>
  <si>
    <t>- เข้าประตูด้านข้าง 
- นัดหมายขึ้นรถประตูด้านข้าง</t>
  </si>
  <si>
    <t>เดินทางไปสำนักงานปิดทอง</t>
  </si>
  <si>
    <t>- รับอาหารว่างหน้าห้องประชุม</t>
  </si>
  <si>
    <t>นัดหมายกิจกรรมวันรุ่งขึ้น</t>
  </si>
  <si>
    <t>ลานข่วงเมือง</t>
  </si>
  <si>
    <t>เดินไปยังลานข่วงเมือง</t>
  </si>
  <si>
    <t>- ขากลับรถรอรับหน้า 7-11</t>
  </si>
  <si>
    <t>- ประสานพี่ยุทธ ให้จองที่ และอาหาร
- เชิญผวจ. น่านมาร่วม
- แนะนำร้านอาหารที่มาออกร้าน
- จัดโตกละ 5 คน
- แมกซ์ เจนมานะเดินทางกลับ</t>
  </si>
  <si>
    <t>- ดูงาน 30 นาที คุยกับชาวบ้าน 30 นาที
- ชิมแมคคา
- ปูเสื่อนั่งคุย</t>
  </si>
  <si>
    <t xml:space="preserve">พี่วาทย์
ชาวบ้านในพื้นที่ 5 คน ปลูกกาแฟ ทำงานที่โรงงาน </t>
  </si>
  <si>
    <t xml:space="preserve">รายชื่อผู้ร่วมทริปเกิดอะไรขึ้นที่น่าน </t>
  </si>
  <si>
    <t>No.</t>
  </si>
  <si>
    <t>นามสกุล</t>
  </si>
  <si>
    <t>ชื่อเล่น</t>
  </si>
  <si>
    <t>องค์กร</t>
  </si>
  <si>
    <t>e-mail</t>
  </si>
  <si>
    <t>คุณกมลลักษณ์</t>
  </si>
  <si>
    <t>นิ่มกิตติกุล</t>
  </si>
  <si>
    <t>เลขากลุ่มมือเย็นเมืองเย็น</t>
  </si>
  <si>
    <t>คุณกรัชเพชร</t>
  </si>
  <si>
    <t>อิสสระ</t>
  </si>
  <si>
    <t>Influencer</t>
  </si>
  <si>
    <t xml:space="preserve">คุณกันต์ </t>
  </si>
  <si>
    <t>สุสังกรกาญจน์</t>
  </si>
  <si>
    <t>กันต์</t>
  </si>
  <si>
    <t>นักถ่ายภาพ</t>
  </si>
  <si>
    <t>คุณกาญจนา</t>
  </si>
  <si>
    <t>อายุวัฒน์ธนชัย</t>
  </si>
  <si>
    <t>โบ</t>
  </si>
  <si>
    <t>นักข่าว Post today</t>
  </si>
  <si>
    <t xml:space="preserve">คุณกำพล </t>
  </si>
  <si>
    <t>มานุวัตร</t>
  </si>
  <si>
    <t>(ลุง)กุ้ง</t>
  </si>
  <si>
    <t>ชมรมเด็กรักษ์บ้าน ปลายเจ้าพระยา</t>
  </si>
  <si>
    <t>คุณกิตติพงศ์</t>
  </si>
  <si>
    <t>อักษรานุวงศ์</t>
  </si>
  <si>
    <t>ดุ๋ย</t>
  </si>
  <si>
    <t>กำกับหนังโฆษณา Duit Co.,Ltd.</t>
  </si>
  <si>
    <t>คุณเข็มอัปสร</t>
  </si>
  <si>
    <t>สิริสุขะ</t>
  </si>
  <si>
    <t>เชอรี่</t>
  </si>
  <si>
    <t>คุณคงกฤช</t>
  </si>
  <si>
    <t>ล้อเลิศรัตนะ</t>
  </si>
  <si>
    <t>แฮม</t>
  </si>
  <si>
    <t>GoGetLost</t>
  </si>
  <si>
    <t>คุณฐาปนา</t>
  </si>
  <si>
    <t>รอดสุด</t>
  </si>
  <si>
    <t>วาว</t>
  </si>
  <si>
    <t>editor-triton</t>
  </si>
  <si>
    <t>คุณณัฐธิดา</t>
  </si>
  <si>
    <t>ศรชำนิ</t>
  </si>
  <si>
    <t>แน็ต</t>
  </si>
  <si>
    <t>คุณณัฐวุฒิ</t>
  </si>
  <si>
    <t>เจนมานะ</t>
  </si>
  <si>
    <t>แม๊คซ์</t>
  </si>
  <si>
    <t>The voice</t>
  </si>
  <si>
    <t>คุณทิพธิดา</t>
  </si>
  <si>
    <t>ชุ่มภาณี</t>
  </si>
  <si>
    <t>แบม</t>
  </si>
  <si>
    <t>เจ้าของกิจการ slowmotiondesign</t>
  </si>
  <si>
    <t xml:space="preserve">คุณทิววัฒน์ </t>
  </si>
  <si>
    <t>ภัทรกุลวณิชย์</t>
  </si>
  <si>
    <t>หมอ</t>
  </si>
  <si>
    <t>นักวาดการ์ตูน</t>
  </si>
  <si>
    <t>คุณนทธัญ</t>
  </si>
  <si>
    <t>แสงไชย</t>
  </si>
  <si>
    <t>โจ้</t>
  </si>
  <si>
    <t>นักเขียน A Book</t>
  </si>
  <si>
    <t>คุณนนลนีย์</t>
  </si>
  <si>
    <t>อึ้งวิวัฒน์กุล</t>
  </si>
  <si>
    <t>แนน</t>
  </si>
  <si>
    <t>Bangkok Bicycle Campaign</t>
  </si>
  <si>
    <t>คุณประภาส</t>
  </si>
  <si>
    <t>สุทธะ</t>
  </si>
  <si>
    <t>ต๊อก</t>
  </si>
  <si>
    <t>ทำหนังสั้นรักน่าน</t>
  </si>
  <si>
    <t>คุณปิยะฤทัย</t>
  </si>
  <si>
    <t>ปิโยพีระพงศ์</t>
  </si>
  <si>
    <t>หยิง</t>
  </si>
  <si>
    <t>นักเขียน อสท.</t>
  </si>
  <si>
    <t>คุณพรพิพัฒ</t>
  </si>
  <si>
    <t>ลักษณะสุต</t>
  </si>
  <si>
    <t>เป้ง</t>
  </si>
  <si>
    <t>เจ้าของ Triton</t>
  </si>
  <si>
    <t>คุณภูวภวิศ</t>
  </si>
  <si>
    <t>กฤตพลนารา</t>
  </si>
  <si>
    <t>โรจน์</t>
  </si>
  <si>
    <t>Brand ISSUE</t>
  </si>
  <si>
    <t>คุณยิ่งยศ</t>
  </si>
  <si>
    <t>สมจิตตสกุล</t>
  </si>
  <si>
    <t>ยศ</t>
  </si>
  <si>
    <t>คุณรฐา</t>
  </si>
  <si>
    <t>โกกิลานนท์</t>
  </si>
  <si>
    <t>แท็บบี้</t>
  </si>
  <si>
    <t>True Fantacia</t>
  </si>
  <si>
    <t>คุณวิชญ์</t>
  </si>
  <si>
    <t>พิมพ์กาญจนพงศ์</t>
  </si>
  <si>
    <t>วิชญ์</t>
  </si>
  <si>
    <t>คุณสกลฤทธิ์</t>
  </si>
  <si>
    <t>จันทร์พุ่ม</t>
  </si>
  <si>
    <t>เก่ง</t>
  </si>
  <si>
    <t>MA:D</t>
  </si>
  <si>
    <t>คุณสันต์ทัศน์</t>
  </si>
  <si>
    <t>บุญสรรค์สร้าง</t>
  </si>
  <si>
    <t>ตี๋</t>
  </si>
  <si>
    <t xml:space="preserve">คุณสุรเสกข์ </t>
  </si>
  <si>
    <t>ยุทธิวัฒน</t>
  </si>
  <si>
    <t>เสก</t>
  </si>
  <si>
    <t>Toolmorrow</t>
  </si>
  <si>
    <t>คุณอรปวีณ์</t>
  </si>
  <si>
    <t>วงศ์วชิรา</t>
  </si>
  <si>
    <t>มุก</t>
  </si>
  <si>
    <t>นักข่าว ช่อง 9</t>
  </si>
  <si>
    <t xml:space="preserve">คุณอลิสา </t>
  </si>
  <si>
    <t>พงษ์ช้าง</t>
  </si>
  <si>
    <t>มิ้นท์</t>
  </si>
  <si>
    <t>Graphic designer - Vitamin</t>
  </si>
  <si>
    <t>คุณมหินทร์</t>
  </si>
  <si>
    <t>จันทรสาขา</t>
  </si>
  <si>
    <t>หิน</t>
  </si>
  <si>
    <t>UNESCAP</t>
  </si>
  <si>
    <t>คุณณัฐพงค์</t>
  </si>
  <si>
    <t>แย้มเจริญ</t>
  </si>
  <si>
    <t>แน้บ</t>
  </si>
  <si>
    <t xml:space="preserve"> คณะนิเทศศาสตร์  มหาวิทยาลัยเกษมบัณฑิต</t>
  </si>
  <si>
    <t>ลำดับเดิม</t>
  </si>
  <si>
    <t xml:space="preserve">ห้องพักวันที่18 </t>
  </si>
  <si>
    <t xml:space="preserve">ห้องพักวันที่ 19 </t>
  </si>
  <si>
    <t xml:space="preserve">ห้องพักวันที่ 20 </t>
  </si>
  <si>
    <t>ห้องพักวันที่ 21</t>
  </si>
  <si>
    <t>สำนักงาน</t>
  </si>
  <si>
    <t>x</t>
  </si>
  <si>
    <t>หอประชุม</t>
  </si>
  <si>
    <t>20 พ.ค.59   DD8827   19.25 น.</t>
  </si>
  <si>
    <t>คุณภราดร พรอำนวย</t>
  </si>
  <si>
    <t>อยู่ที่ไหน ปลูกที่นั่น</t>
  </si>
  <si>
    <t>บ้านกิ่วจันทร์</t>
  </si>
  <si>
    <t>บ้านน้ำรี</t>
  </si>
  <si>
    <t>นางสาวอุสรา ฉิมคง</t>
  </si>
  <si>
    <t>บ้านเปียงก่อ</t>
  </si>
  <si>
    <t>21 พ.ค.59   DD8819   10.35น.</t>
  </si>
  <si>
    <t>จำนวนผู้ที่พักแต่ละวัน</t>
  </si>
  <si>
    <t>เดินทางไปยังลานต้นก่อ</t>
  </si>
  <si>
    <t>ดูการจัดการพื้นที่ตามดอยตุงโมเดล</t>
  </si>
  <si>
    <t>ผญ.กานต์</t>
  </si>
  <si>
    <t>ลานต้นก่อ, ฝายผู้ใหญ่กานต์</t>
  </si>
  <si>
    <t xml:space="preserve">- แจกแผนที่วัตถุดิบและตะกร้า ให้ผู้เข้าร่วมแบ่งทีมไปหาวัตถุดิบทำอาหารตามที่ต่างๆ ในแปลงเพาะ บอกวิธีเก็บผัก
</t>
  </si>
  <si>
    <t xml:space="preserve">- บรรยายระหว่างเดิน
- staff เดินแทรกระหว่างทาง เสริมข้อมูล
- เช็คว่าผ่านแปลงใครบ้าง เพื่อเตรียมข้อมูล
จุดที่ 1 จุดเริ่ม
จุดที่ 2 แปลงพืชเศรษฐกิจผสมผสาน
จุดที่ 3 ใต้ร่มไม้ใหญ่
จุดที่ 4 ลำน้ำห้วยไง
จุดที่ 5 พื้นที่ปลูกประดู่ 3 ไร่
จุดที่ 6 น้ำตกห้วยปูน
จุดที่ 7 ลานต้นก่อ
จุดที่ 8 ฝายผู้ใหญ่กานต์
</t>
  </si>
  <si>
    <t>- รถรับน้ำตกไปลานต้นก่อและไปฝาย</t>
  </si>
  <si>
    <t>- ทีมภาคสนามจะ set up พื้นที่ให้ระหว่างทางเดินดูแปลงป่าเศรษฐกิจ มีเด็กที่เข้าร่วมโครงการเดินนำบรรยาย
- กุ๊ก ให้รายชื่อเด็ก น้องพงษ์ประสานในพื้นที่เตรียมหนังสือถึงโรงเรียน เนื่องจากเปิดเทอมแล้ว นัดหมาย เตรียมเด็ก
- เตรียมหลุมปลูกไว้ 300 หลุม
- รวมกลุ่มคณะ พูดรวม และจับกลุ่มตามเด็กไปปลูก (ปลูกอย่างไร - ลุงยงค์ นำปลูก - เด็ก)
- รถรับจากสามแยกไปยังน้ำตกห้วยปูน (15 นาที)</t>
  </si>
  <si>
    <t>ออกเดินทางไปยังฝายบ้านพ่อ ชมพื้นที่รับประโยชน์ระหว่างทาง</t>
  </si>
  <si>
    <t>เดินทางไปสำนักงานโครงการปลูกป่า บ้านน้ำป้าก</t>
  </si>
  <si>
    <t>DTL</t>
  </si>
  <si>
    <t>ห้องเดี่ยว</t>
  </si>
  <si>
    <t>ที่</t>
  </si>
  <si>
    <t>เบอร์ห้อง</t>
  </si>
  <si>
    <t>ห้องคู่</t>
  </si>
  <si>
    <t>ห้อง</t>
  </si>
  <si>
    <t>ช่างภาพ VDO</t>
  </si>
  <si>
    <t>พี่ขวัญ</t>
  </si>
  <si>
    <t>สำรอง</t>
  </si>
  <si>
    <t>ดอยตุงลอด์จ</t>
  </si>
  <si>
    <t>DD8723</t>
  </si>
  <si>
    <t>18.25 น.</t>
  </si>
  <si>
    <t>กลับรถทัวร์ต่อจาก กทม.-เชียงใหม่ วันที่ 23</t>
  </si>
  <si>
    <t>เดินทางจาก เชียงใหม่ - น่าน</t>
  </si>
  <si>
    <t>วันที่ 18 บอสรอรับที่น่าน 03.50 น.</t>
  </si>
  <si>
    <t>ไม่ทานเนื้อวัว</t>
  </si>
  <si>
    <t>กลับรถทัวร์ เชียงราย-น่าน</t>
  </si>
  <si>
    <t>มังสวิรัต</t>
  </si>
  <si>
    <t>24 พ.ค.59</t>
  </si>
  <si>
    <t>FD421</t>
  </si>
  <si>
    <t>08.45 น.</t>
  </si>
  <si>
    <t>?</t>
  </si>
  <si>
    <t>นำรถมาเอง ไปดอยตุง</t>
  </si>
  <si>
    <t>นอนเทวราชด้วย</t>
  </si>
  <si>
    <t>นำรถมาเอง ไม่ไปดอยตุง</t>
  </si>
  <si>
    <t>16 พ.ค.59</t>
  </si>
  <si>
    <t>น่าน - ดอยตุง
08.00 น.</t>
  </si>
  <si>
    <t xml:space="preserve">วันที่ 17 พ.ค.59 
นอนสำนักงานปิดทอง
</t>
  </si>
  <si>
    <t>ตำรวจตูมตาม</t>
  </si>
  <si>
    <t>พี่หนุง</t>
  </si>
  <si>
    <t xml:space="preserve">Participant </t>
  </si>
  <si>
    <t>นอนคนเดียว 1 กลับ 1</t>
  </si>
  <si>
    <t>ช่างภาพ</t>
  </si>
  <si>
    <t>MFL Staff</t>
  </si>
  <si>
    <t>พขร</t>
  </si>
  <si>
    <t>เดินทางกลับกรุงเทพฯ โดยสวัสดิภาพโดยสายการบินนกแอร์ เที่ยวบินที่ DD8723</t>
  </si>
  <si>
    <r>
      <t xml:space="preserve">รถคันที่ 12 (กข 7711) </t>
    </r>
    <r>
      <rPr>
        <b/>
        <sz val="18"/>
        <color rgb="FFFF0000"/>
        <rFont val="BrowalliaUPC"/>
        <family val="2"/>
      </rPr>
      <t>ปิดท้ายขบวนเสมอ</t>
    </r>
  </si>
  <si>
    <t>เดินทางไปยังอุทยานศิลปะวัฒนธรรมแม่ฟ้าหลวง
เข้าห้องน้ำที่ปง</t>
  </si>
  <si>
    <t>พี่หวานเกริ่น
วิทยากรแต่ละโรงงาน</t>
  </si>
  <si>
    <t>- รถตู้ จอดสันเขื่อน เดินลง</t>
  </si>
  <si>
    <t>แจก tag กระเป๋า  Staff ใสเสื้อขาวเราดูแลป่าฯ</t>
  </si>
  <si>
    <t>เดินทางกลับโรงแรมเทวชราช</t>
  </si>
  <si>
    <t>คุณมาร์ติน 
เบิร์ด
ชาวบ้านที่ช่วยดูแลเรื่องไฟป่า (ไฟป่า 1 ชาวบ้าน 2)
ป้าเจ้าของบ้าน</t>
  </si>
  <si>
    <t>ครัวตำหนัก</t>
  </si>
  <si>
    <t>ห้อง VIP</t>
  </si>
  <si>
    <t>- มินิบาร์คณะจ่ายเอง
- รถ stand by 12.45 น.</t>
  </si>
  <si>
    <r>
      <t xml:space="preserve">- รถรอรับที่หน้าสถานีเพาะพันธ์สัตว์ป่าดอยตุง
- จุดพักที่บ้านป้า (ชื่อ?) แปลงเกษตรผสมผสาน เตรียมกล้วย เชอร์รี่ดอย 
- จุดพัก 2 ที่ลานน้ำตก เตรียมน้ำผลไม้ คณะเก็บขยะนำออกมาจากป่าด้วยตัวเอง
- จุดทางออกเตรียมน้ำดื่ม (ถัง) และของว่าง
</t>
    </r>
    <r>
      <rPr>
        <sz val="11"/>
        <color rgb="FF3333FF"/>
        <rFont val="Calibri"/>
        <family val="2"/>
        <scheme val="minor"/>
      </rPr>
      <t>- แผน B ถ้าฝนตกไปนั่งคุยกับชาวบ้านที่ศาลาลีลาวดี/ห้องประชุมเหนือหอแห่ง ชั้น 2</t>
    </r>
  </si>
  <si>
    <t>รวมยานยนต์ เพิ่มอ.นคร แขกพี่ณรงค์ ตุ๊ดตู่ ยานยนต์สลน.
ดา อิม ขวัญ ยานยนต์ 1 คน สปริงนิวส์ แยกกับคณะหลังอาหารเช้าที่เทวราช เชอร์รี่ ปาเข็ม โรจน์กลับกทม. หลังอาหารเช้าไม่มาดอยตุง</t>
  </si>
  <si>
    <t xml:space="preserve">     วันเสาร์ที่ 21 พฤษภาคม 2559  เวลา 14.30 - 15.00 น.  นัดเจอ 14.00 น.</t>
  </si>
  <si>
    <t>เบอร์โทร</t>
  </si>
  <si>
    <r>
      <rPr>
        <u/>
        <sz val="14"/>
        <color theme="1"/>
        <rFont val="Cordia New"/>
        <family val="2"/>
      </rPr>
      <t>สวนกาแฟอาราบีก้า</t>
    </r>
    <r>
      <rPr>
        <sz val="14"/>
        <color theme="1"/>
        <rFont val="Cordia New"/>
        <family val="2"/>
      </rPr>
      <t xml:space="preserve">
 - ปลูกกาแฟ 10 ไร่ 4,400 ต้น
 - ผลผลิตกาแฟ 5,267 กก.
 - มูลค่าทั้งสิ้น  126,543  บาท</t>
    </r>
  </si>
  <si>
    <r>
      <rPr>
        <u/>
        <sz val="14"/>
        <color theme="1"/>
        <rFont val="Cordia New"/>
        <family val="2"/>
      </rPr>
      <t>ไร่ชาอัสสัม</t>
    </r>
    <r>
      <rPr>
        <sz val="14"/>
        <color theme="1"/>
        <rFont val="Cordia New"/>
        <family val="2"/>
      </rPr>
      <t xml:space="preserve">
 - ปลูกกาแฟ  10  ไร่ 1,500 ต้น  ผลผลิต 500 กก. 
มูลค่าทั้งสิ้น 9,000 บาท
 - ชาอัสสัม จำนวน 300 ต้น  ผลผลิต 150 กก.
มูลค่า  37,500  บาท </t>
    </r>
  </si>
  <si>
    <r>
      <rPr>
        <u/>
        <sz val="14"/>
        <color theme="1"/>
        <rFont val="Cordia New"/>
        <family val="2"/>
      </rPr>
      <t>ไร่ชาอู่หลง ถั่วดาวอินคา พืชผสมต่างๆ</t>
    </r>
    <r>
      <rPr>
        <sz val="14"/>
        <color theme="1"/>
        <rFont val="Cordia New"/>
        <family val="2"/>
      </rPr>
      <t xml:space="preserve">
 - ปลูกผลไม้ 4 ไร่
 - ลองกอง  120 กก.  มูลค่า 2,400  บาท
 - เงาะ  150 กก.  มูลค่า  2,250  บาท
 - ลิ้นจี่  ไม่ได้ผลผลิต</t>
    </r>
  </si>
  <si>
    <t>084-6081156</t>
  </si>
  <si>
    <t>089-4319840</t>
  </si>
  <si>
    <t>089-6319715</t>
  </si>
  <si>
    <t xml:space="preserve">     วันเสาร์ที่ 21 พฤษภาคม 2559  เวลา 18.00 - 19.00 น. นัดเจอ 17.45 น.</t>
  </si>
  <si>
    <t>081-7848868 ,
089-1913725</t>
  </si>
  <si>
    <t>082-1893564</t>
  </si>
  <si>
    <t>086-9151653</t>
  </si>
  <si>
    <t>089-2614357</t>
  </si>
  <si>
    <t>ผู้จัดการส่วนพัฒนาสังคม โครงการพัฒนาดอยตุงฯ</t>
  </si>
  <si>
    <t>081-9980853</t>
  </si>
  <si>
    <t>089-9535212</t>
  </si>
  <si>
    <t>082-0395575</t>
  </si>
  <si>
    <t xml:space="preserve">     วันอาทิตย์ที่ 22 พฤษภาคม 2559  เวลา 08.30 - 10.30 น.  นัดเจอ  08.00 น.</t>
  </si>
  <si>
    <t>081-3660600</t>
  </si>
  <si>
    <t>093-0483241</t>
  </si>
  <si>
    <t>รถนักข่าว ไทยรัฐ 5 คน</t>
  </si>
  <si>
    <t>กล่องยา</t>
  </si>
  <si>
    <t>อุปกรณ์ของคณะที่อยู่หลังรถ</t>
  </si>
  <si>
    <t>กล่องอุปกรณ์กระบวนการ</t>
  </si>
  <si>
    <t>วิทยุสื่อสาร + แท่นชาร์จ</t>
  </si>
  <si>
    <t>เสื้อกันฝน</t>
  </si>
  <si>
    <t>ทิชชู่ (สำรอง)</t>
  </si>
  <si>
    <t>หน้ากาก</t>
  </si>
  <si>
    <t>ถุงดำ</t>
  </si>
  <si>
    <t>x = ไม่ใช้ห้องพัก</t>
  </si>
  <si>
    <t>รถนักข่าว ไทยรัฐ 4 คน</t>
  </si>
  <si>
    <t>บางส่วนไม่ทานเนื้อ มี 1 คนที่ทานมังสวิรัติ (คุณประภาส สุทธะ)</t>
  </si>
  <si>
    <t>ลำดับห้อง</t>
  </si>
  <si>
    <t>รายชื่อ-สกุล</t>
  </si>
  <si>
    <t>หมายเลขห้อง</t>
  </si>
  <si>
    <t>ชช</t>
  </si>
  <si>
    <t>twin</t>
  </si>
  <si>
    <t>ญ</t>
  </si>
  <si>
    <t>Connecting room</t>
  </si>
  <si>
    <t>double</t>
  </si>
  <si>
    <t>เตียงใหญ่ Connecting room</t>
  </si>
  <si>
    <t>ช</t>
  </si>
  <si>
    <t>ชชช</t>
  </si>
  <si>
    <t>เสริมเตียง</t>
  </si>
  <si>
    <t>ช่าง VDO</t>
  </si>
  <si>
    <t>เตียงใหญ่</t>
  </si>
  <si>
    <t>คุณพิมพรรณ ดิศกุล ณ อยุธยา</t>
  </si>
  <si>
    <t>คุณณรงค์ อภิชัย</t>
  </si>
  <si>
    <t>อุสรา ฉิมคง</t>
  </si>
  <si>
    <t>คุณกรัชเพชร อิสระ</t>
  </si>
  <si>
    <t>คุณเข็มอัปสร สิริสุขะ</t>
  </si>
  <si>
    <t>คุณกลมลักษณ์ นิ่มกิตติกุล</t>
  </si>
  <si>
    <t>คุณอลิสา พงษ์ช้าง</t>
  </si>
  <si>
    <t>คุณกำพล มานุวัตร</t>
  </si>
  <si>
    <t>คุณสุรเสกข์ ยุทธิวัฒน</t>
  </si>
  <si>
    <t>คุณกันต์ สุสังกรกาญจน์</t>
  </si>
  <si>
    <t>คุณมหินทร์ จันทรสาขา</t>
  </si>
  <si>
    <t>เป็นสามีภรรยากัน</t>
  </si>
  <si>
    <r>
      <t xml:space="preserve">เสริม 1 เตียง </t>
    </r>
    <r>
      <rPr>
        <sz val="11"/>
        <color rgb="FFFF0000"/>
        <rFont val="Calibri"/>
        <family val="2"/>
        <scheme val="minor"/>
      </rPr>
      <t>ยกเลิกห้องพัก</t>
    </r>
  </si>
  <si>
    <t>สามี - ภรรยา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</si>
</sst>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8" x14ac:knownFonts="1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0070C0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strike/>
      <sz val="11"/>
      <color rgb="FFFF0000"/>
      <name val="Calibri"/>
      <family val="2"/>
      <scheme val="minor"/>
    </font>
    <font>
      <b/>
      <sz val="14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4"/>
      <color rgb="FF0070C0"/>
      <name val="Calibri"/>
      <family val="2"/>
      <scheme val="minor"/>
    </font>
    <font>
      <sz val="11"/>
      <color rgb="FF3333FF"/>
      <name val="Calibri"/>
      <family val="2"/>
      <scheme val="minor"/>
    </font>
    <font>
      <u/>
      <sz val="12"/>
      <color rgb="FF3333FF"/>
      <name val="Calibri"/>
      <family val="2"/>
      <scheme val="minor"/>
    </font>
    <font>
      <sz val="12"/>
      <color theme="1"/>
      <name val="Calibri"/>
      <family val="2"/>
      <scheme val="minor"/>
    </font>
    <font>
      <b/>
      <u/>
      <sz val="12"/>
      <color rgb="FFFF0000"/>
      <name val="Calibri"/>
      <family val="2"/>
      <scheme val="minor"/>
    </font>
    <font>
      <b/>
      <sz val="12"/>
      <color rgb="FFFF0000"/>
      <name val="Calibri"/>
      <family val="2"/>
      <scheme val="minor"/>
    </font>
    <font>
      <sz val="12"/>
      <color rgb="FF3333FF"/>
      <name val="Calibri"/>
      <family val="2"/>
      <scheme val="minor"/>
    </font>
    <font>
      <b/>
      <u/>
      <sz val="12"/>
      <color theme="1"/>
      <name val="Calibri"/>
      <family val="2"/>
      <scheme val="minor"/>
    </font>
    <font>
      <b/>
      <u/>
      <sz val="12"/>
      <color rgb="FF3333FF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6"/>
      <color rgb="FF3333FF"/>
      <name val="Cordia New"/>
      <family val="2"/>
    </font>
    <font>
      <sz val="16"/>
      <color theme="1"/>
      <name val="Cordia New"/>
      <family val="2"/>
    </font>
    <font>
      <b/>
      <sz val="15"/>
      <color theme="1"/>
      <name val="Cordia New"/>
      <family val="2"/>
    </font>
    <font>
      <sz val="14"/>
      <color theme="1"/>
      <name val="Cordia New"/>
      <family val="2"/>
    </font>
    <font>
      <b/>
      <sz val="14"/>
      <color theme="1"/>
      <name val="Cordia New"/>
      <family val="2"/>
    </font>
    <font>
      <sz val="14"/>
      <name val="Cordia New"/>
      <family val="2"/>
    </font>
    <font>
      <b/>
      <u/>
      <sz val="16"/>
      <color rgb="FF0000FF"/>
      <name val="Browallia New"/>
      <family val="2"/>
    </font>
    <font>
      <sz val="14"/>
      <name val="Browallia New"/>
      <family val="2"/>
    </font>
    <font>
      <b/>
      <sz val="16"/>
      <name val="Browallia New"/>
      <family val="2"/>
    </font>
    <font>
      <sz val="16"/>
      <name val="Browallia New"/>
      <family val="2"/>
    </font>
    <font>
      <b/>
      <sz val="16"/>
      <color rgb="FF3333FF"/>
      <name val="Browallia New"/>
      <family val="2"/>
    </font>
    <font>
      <sz val="16"/>
      <color rgb="FFFF0000"/>
      <name val="Browallia New"/>
      <family val="2"/>
    </font>
    <font>
      <sz val="11"/>
      <color theme="1"/>
      <name val="Browallia New"/>
      <family val="2"/>
    </font>
    <font>
      <sz val="16"/>
      <color theme="1"/>
      <name val="Browallia New"/>
      <family val="2"/>
    </font>
    <font>
      <b/>
      <u/>
      <sz val="16"/>
      <color rgb="FFFF0000"/>
      <name val="Browallia New"/>
      <family val="2"/>
    </font>
    <font>
      <sz val="16"/>
      <color rgb="FF3333FF"/>
      <name val="Browallia New"/>
      <family val="2"/>
    </font>
    <font>
      <sz val="16"/>
      <color rgb="FF0000FF"/>
      <name val="Browallia New"/>
      <family val="2"/>
    </font>
    <font>
      <b/>
      <sz val="18"/>
      <color theme="1"/>
      <name val="BrowalliaUPC"/>
      <family val="2"/>
    </font>
    <font>
      <sz val="16"/>
      <color theme="1"/>
      <name val="BrowalliaUPC"/>
      <family val="2"/>
    </font>
    <font>
      <b/>
      <sz val="16"/>
      <name val="BrowalliaUPC"/>
      <family val="2"/>
    </font>
    <font>
      <sz val="18"/>
      <color theme="1"/>
      <name val="BrowalliaUPC"/>
      <family val="2"/>
    </font>
    <font>
      <b/>
      <sz val="18"/>
      <color indexed="10"/>
      <name val="BrowalliaUPC"/>
      <family val="2"/>
    </font>
    <font>
      <sz val="14"/>
      <color theme="1"/>
      <name val="BrowalliaUPC"/>
      <family val="2"/>
    </font>
    <font>
      <b/>
      <sz val="18"/>
      <color rgb="FFFF0000"/>
      <name val="BrowalliaUPC"/>
      <family val="2"/>
    </font>
    <font>
      <b/>
      <sz val="18"/>
      <name val="BrowalliaUPC"/>
      <family val="2"/>
    </font>
    <font>
      <b/>
      <sz val="18"/>
      <color indexed="8"/>
      <name val="BrowalliaUPC"/>
      <family val="2"/>
    </font>
    <font>
      <b/>
      <u/>
      <sz val="16"/>
      <color rgb="FF3333FF"/>
      <name val="Browallia New"/>
      <family val="2"/>
    </font>
    <font>
      <sz val="16"/>
      <color theme="1"/>
      <name val="Angsana New"/>
      <family val="1"/>
    </font>
    <font>
      <sz val="16"/>
      <name val="Angsana New"/>
      <family val="1"/>
    </font>
    <font>
      <b/>
      <u/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sz val="11"/>
      <color rgb="FF92D050"/>
      <name val="Calibri"/>
      <family val="2"/>
      <scheme val="minor"/>
    </font>
    <font>
      <u/>
      <sz val="14"/>
      <color theme="1"/>
      <name val="Cordia New"/>
      <family val="2"/>
    </font>
    <font>
      <sz val="16"/>
      <color rgb="FF3333FF"/>
      <name val="BrowalliaUPC"/>
      <family val="2"/>
    </font>
    <font>
      <sz val="16"/>
      <name val="BrowalliaUPC"/>
      <family val="2"/>
    </font>
    <font>
      <b/>
      <sz val="16"/>
      <color theme="1"/>
      <name val="Browallia New"/>
      <family val="2"/>
    </font>
    <font>
      <sz val="16"/>
      <color rgb="FF000000"/>
      <name val="Browallia New"/>
      <family val="2"/>
    </font>
    <font>
      <u/>
      <sz val="11"/>
      <color theme="10"/>
      <name val="Browallia New"/>
      <family val="2"/>
    </font>
    <font>
      <b/>
      <sz val="18"/>
      <color theme="1"/>
      <name val="Angsana New"/>
      <family val="1"/>
    </font>
    <font>
      <sz val="18"/>
      <color theme="1"/>
      <name val="Angsana New"/>
      <family val="1"/>
    </font>
    <font>
      <sz val="10"/>
      <name val="Arial"/>
      <family val="2"/>
    </font>
    <font>
      <b/>
      <sz val="18"/>
      <name val="Angsana New"/>
      <family val="1"/>
    </font>
    <font>
      <sz val="18"/>
      <name val="Angsana New"/>
      <family val="1"/>
    </font>
    <font>
      <sz val="18"/>
      <color rgb="FFFF0000"/>
      <name val="Angsana New"/>
      <family val="1"/>
    </font>
    <font>
      <b/>
      <sz val="22"/>
      <color theme="1"/>
      <name val="Angsana New"/>
      <family val="1"/>
    </font>
    <font>
      <strike/>
      <sz val="11"/>
      <color theme="1"/>
      <name val="Calibri"/>
      <family val="2"/>
      <scheme val="minor"/>
    </font>
  </fonts>
  <fills count="25">
    <fill>
      <patternFill patternType="none"/>
    </fill>
    <fill>
      <patternFill patternType="gray125"/>
    </fill>
    <fill>
      <patternFill patternType="solid">
        <fgColor rgb="FF002060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rgb="FFCCFF99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D60093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</fills>
  <borders count="2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/>
      <top/>
      <bottom style="medium">
        <color indexed="64"/>
      </bottom>
      <diagonal/>
    </border>
  </borders>
  <cellStyleXfs count="3">
    <xf numFmtId="0" fontId="0" fillId="0" borderId="0"/>
    <xf numFmtId="0" fontId="20" fillId="0" borderId="0" applyNumberFormat="0" applyFill="0" applyBorder="0" applyAlignment="0" applyProtection="0"/>
    <xf numFmtId="0" fontId="62" fillId="0" borderId="0"/>
  </cellStyleXfs>
  <cellXfs count="574">
    <xf numFmtId="0" fontId="0" fillId="0" borderId="0" xfId="0"/>
    <xf numFmtId="0" fontId="0" fillId="0" borderId="0" xfId="0" applyAlignment="1">
      <alignment vertical="top"/>
    </xf>
    <xf numFmtId="0" fontId="0" fillId="0" borderId="0" xfId="0" applyAlignment="1">
      <alignment vertical="top" wrapText="1"/>
    </xf>
    <xf numFmtId="0" fontId="3" fillId="0" borderId="0" xfId="0" applyFont="1" applyAlignment="1">
      <alignment vertical="top"/>
    </xf>
    <xf numFmtId="0" fontId="0" fillId="0" borderId="0" xfId="0" applyAlignment="1">
      <alignment horizontal="center" vertical="top"/>
    </xf>
    <xf numFmtId="0" fontId="2" fillId="0" borderId="0" xfId="0" applyFont="1" applyAlignment="1">
      <alignment horizontal="left" vertical="top"/>
    </xf>
    <xf numFmtId="14" fontId="2" fillId="0" borderId="0" xfId="0" applyNumberFormat="1" applyFont="1" applyAlignment="1">
      <alignment horizontal="center" vertical="top"/>
    </xf>
    <xf numFmtId="0" fontId="3" fillId="0" borderId="0" xfId="0" applyFont="1" applyAlignment="1">
      <alignment horizontal="left" vertical="top"/>
    </xf>
    <xf numFmtId="0" fontId="4" fillId="0" borderId="0" xfId="0" applyFont="1" applyAlignment="1">
      <alignment horizontal="left" vertical="top"/>
    </xf>
    <xf numFmtId="0" fontId="0" fillId="0" borderId="0" xfId="0" applyBorder="1"/>
    <xf numFmtId="0" fontId="3" fillId="0" borderId="2" xfId="0" applyFont="1" applyBorder="1"/>
    <xf numFmtId="0" fontId="3" fillId="0" borderId="0" xfId="0" applyFont="1"/>
    <xf numFmtId="20" fontId="0" fillId="0" borderId="3" xfId="0" applyNumberFormat="1" applyBorder="1" applyAlignment="1">
      <alignment horizontal="center" vertical="top"/>
    </xf>
    <xf numFmtId="0" fontId="0" fillId="0" borderId="3" xfId="0" applyBorder="1" applyAlignment="1">
      <alignment vertical="top" wrapText="1"/>
    </xf>
    <xf numFmtId="0" fontId="0" fillId="0" borderId="3" xfId="0" applyBorder="1" applyAlignment="1">
      <alignment horizontal="center" vertical="top"/>
    </xf>
    <xf numFmtId="0" fontId="1" fillId="2" borderId="4" xfId="0" applyFont="1" applyFill="1" applyBorder="1" applyAlignment="1">
      <alignment horizontal="center" vertical="top"/>
    </xf>
    <xf numFmtId="0" fontId="2" fillId="0" borderId="3" xfId="0" applyFont="1" applyBorder="1" applyAlignment="1">
      <alignment vertical="top" wrapText="1"/>
    </xf>
    <xf numFmtId="20" fontId="6" fillId="0" borderId="3" xfId="0" applyNumberFormat="1" applyFont="1" applyBorder="1" applyAlignment="1">
      <alignment horizontal="center" vertical="top"/>
    </xf>
    <xf numFmtId="0" fontId="5" fillId="0" borderId="0" xfId="0" applyFont="1" applyAlignment="1">
      <alignment horizontal="center" vertical="top"/>
    </xf>
    <xf numFmtId="0" fontId="6" fillId="0" borderId="3" xfId="0" applyFont="1" applyBorder="1" applyAlignment="1">
      <alignment vertical="top" wrapText="1"/>
    </xf>
    <xf numFmtId="0" fontId="6" fillId="0" borderId="0" xfId="0" applyFont="1" applyAlignment="1">
      <alignment vertical="top"/>
    </xf>
    <xf numFmtId="0" fontId="0" fillId="0" borderId="4" xfId="0" applyBorder="1" applyAlignment="1">
      <alignment vertical="top" wrapText="1"/>
    </xf>
    <xf numFmtId="0" fontId="6" fillId="0" borderId="9" xfId="0" applyFont="1" applyBorder="1" applyAlignment="1">
      <alignment vertical="top"/>
    </xf>
    <xf numFmtId="0" fontId="6" fillId="0" borderId="9" xfId="0" applyFont="1" applyBorder="1" applyAlignment="1">
      <alignment vertical="top" wrapText="1"/>
    </xf>
    <xf numFmtId="0" fontId="0" fillId="0" borderId="9" xfId="0" applyBorder="1" applyAlignment="1">
      <alignment vertical="top"/>
    </xf>
    <xf numFmtId="0" fontId="0" fillId="0" borderId="0" xfId="0" applyNumberFormat="1" applyAlignment="1">
      <alignment vertical="top" wrapText="1"/>
    </xf>
    <xf numFmtId="0" fontId="6" fillId="0" borderId="8" xfId="0" applyNumberFormat="1" applyFont="1" applyBorder="1" applyAlignment="1">
      <alignment vertical="top" wrapText="1"/>
    </xf>
    <xf numFmtId="0" fontId="0" fillId="0" borderId="8" xfId="0" applyNumberFormat="1" applyBorder="1" applyAlignment="1">
      <alignment vertical="top" wrapText="1"/>
    </xf>
    <xf numFmtId="0" fontId="2" fillId="0" borderId="8" xfId="0" applyNumberFormat="1" applyFont="1" applyBorder="1" applyAlignment="1">
      <alignment vertical="top" wrapText="1"/>
    </xf>
    <xf numFmtId="0" fontId="3" fillId="0" borderId="0" xfId="0" applyFont="1" applyAlignment="1">
      <alignment horizontal="center" vertical="top"/>
    </xf>
    <xf numFmtId="0" fontId="6" fillId="0" borderId="8" xfId="0" applyFont="1" applyBorder="1" applyAlignment="1">
      <alignment vertical="top" wrapText="1"/>
    </xf>
    <xf numFmtId="0" fontId="0" fillId="0" borderId="8" xfId="0" applyBorder="1" applyAlignment="1">
      <alignment vertical="top" wrapText="1"/>
    </xf>
    <xf numFmtId="0" fontId="3" fillId="0" borderId="3" xfId="0" applyFont="1" applyBorder="1" applyAlignment="1">
      <alignment horizontal="center" vertical="top"/>
    </xf>
    <xf numFmtId="0" fontId="3" fillId="0" borderId="3" xfId="0" applyFont="1" applyBorder="1" applyAlignment="1">
      <alignment horizontal="center" vertical="top" wrapText="1"/>
    </xf>
    <xf numFmtId="0" fontId="3" fillId="0" borderId="8" xfId="0" applyFont="1" applyBorder="1" applyAlignment="1">
      <alignment horizontal="center" vertical="top" wrapText="1"/>
    </xf>
    <xf numFmtId="0" fontId="3" fillId="0" borderId="8" xfId="0" applyNumberFormat="1" applyFont="1" applyBorder="1" applyAlignment="1">
      <alignment horizontal="center" vertical="top" wrapText="1"/>
    </xf>
    <xf numFmtId="0" fontId="3" fillId="0" borderId="9" xfId="0" applyFont="1" applyBorder="1" applyAlignment="1">
      <alignment horizontal="center" vertical="top" wrapText="1"/>
    </xf>
    <xf numFmtId="0" fontId="5" fillId="0" borderId="3" xfId="0" applyFont="1" applyBorder="1" applyAlignment="1">
      <alignment horizontal="center" vertical="top"/>
    </xf>
    <xf numFmtId="0" fontId="5" fillId="0" borderId="3" xfId="0" applyFont="1" applyBorder="1" applyAlignment="1">
      <alignment horizontal="center" vertical="top" wrapText="1"/>
    </xf>
    <xf numFmtId="0" fontId="6" fillId="0" borderId="3" xfId="0" applyFont="1" applyBorder="1" applyAlignment="1">
      <alignment horizontal="left" vertical="top" wrapText="1"/>
    </xf>
    <xf numFmtId="0" fontId="5" fillId="0" borderId="8" xfId="0" applyFont="1" applyBorder="1" applyAlignment="1">
      <alignment horizontal="center" vertical="top" wrapText="1"/>
    </xf>
    <xf numFmtId="0" fontId="5" fillId="0" borderId="8" xfId="0" applyNumberFormat="1" applyFont="1" applyBorder="1" applyAlignment="1">
      <alignment horizontal="center" vertical="top" wrapText="1"/>
    </xf>
    <xf numFmtId="0" fontId="5" fillId="0" borderId="9" xfId="0" applyFont="1" applyBorder="1" applyAlignment="1">
      <alignment horizontal="center" vertical="top" wrapText="1"/>
    </xf>
    <xf numFmtId="0" fontId="6" fillId="0" borderId="3" xfId="0" quotePrefix="1" applyFont="1" applyBorder="1" applyAlignment="1">
      <alignment vertical="top" wrapText="1"/>
    </xf>
    <xf numFmtId="20" fontId="6" fillId="0" borderId="7" xfId="0" applyNumberFormat="1" applyFont="1" applyBorder="1" applyAlignment="1">
      <alignment horizontal="center" vertical="top"/>
    </xf>
    <xf numFmtId="20" fontId="6" fillId="0" borderId="6" xfId="0" applyNumberFormat="1" applyFont="1" applyBorder="1" applyAlignment="1">
      <alignment horizontal="center" vertical="top"/>
    </xf>
    <xf numFmtId="20" fontId="6" fillId="0" borderId="3" xfId="0" applyNumberFormat="1" applyFont="1" applyFill="1" applyBorder="1" applyAlignment="1">
      <alignment horizontal="center" vertical="top"/>
    </xf>
    <xf numFmtId="0" fontId="6" fillId="0" borderId="3" xfId="0" applyFont="1" applyFill="1" applyBorder="1" applyAlignment="1">
      <alignment vertical="top" wrapText="1"/>
    </xf>
    <xf numFmtId="0" fontId="6" fillId="0" borderId="8" xfId="0" applyFont="1" applyFill="1" applyBorder="1" applyAlignment="1">
      <alignment vertical="top" wrapText="1"/>
    </xf>
    <xf numFmtId="0" fontId="6" fillId="0" borderId="8" xfId="0" applyNumberFormat="1" applyFont="1" applyFill="1" applyBorder="1" applyAlignment="1">
      <alignment vertical="top" wrapText="1"/>
    </xf>
    <xf numFmtId="0" fontId="6" fillId="0" borderId="9" xfId="0" applyFont="1" applyFill="1" applyBorder="1" applyAlignment="1">
      <alignment vertical="top"/>
    </xf>
    <xf numFmtId="0" fontId="3" fillId="0" borderId="0" xfId="0" applyFont="1" applyAlignment="1">
      <alignment horizontal="center" vertical="top"/>
    </xf>
    <xf numFmtId="0" fontId="6" fillId="0" borderId="3" xfId="0" quotePrefix="1" applyFont="1" applyFill="1" applyBorder="1" applyAlignment="1">
      <alignment vertical="top" wrapText="1"/>
    </xf>
    <xf numFmtId="0" fontId="0" fillId="0" borderId="3" xfId="0" quotePrefix="1" applyBorder="1" applyAlignment="1">
      <alignment vertical="top" wrapText="1"/>
    </xf>
    <xf numFmtId="21" fontId="0" fillId="0" borderId="3" xfId="0" applyNumberFormat="1" applyBorder="1" applyAlignment="1">
      <alignment horizontal="center" vertical="top"/>
    </xf>
    <xf numFmtId="20" fontId="0" fillId="0" borderId="7" xfId="0" applyNumberFormat="1" applyBorder="1" applyAlignment="1">
      <alignment horizontal="center" vertical="top"/>
    </xf>
    <xf numFmtId="0" fontId="0" fillId="0" borderId="7" xfId="0" applyBorder="1" applyAlignment="1">
      <alignment vertical="top" wrapText="1"/>
    </xf>
    <xf numFmtId="0" fontId="0" fillId="0" borderId="11" xfId="0" applyBorder="1" applyAlignment="1">
      <alignment vertical="top"/>
    </xf>
    <xf numFmtId="20" fontId="0" fillId="0" borderId="5" xfId="0" applyNumberFormat="1" applyBorder="1" applyAlignment="1">
      <alignment horizontal="center" vertical="top"/>
    </xf>
    <xf numFmtId="0" fontId="0" fillId="0" borderId="5" xfId="0" applyBorder="1" applyAlignment="1">
      <alignment vertical="top" wrapText="1"/>
    </xf>
    <xf numFmtId="0" fontId="0" fillId="0" borderId="4" xfId="0" applyNumberFormat="1" applyBorder="1" applyAlignment="1">
      <alignment vertical="top" wrapText="1"/>
    </xf>
    <xf numFmtId="0" fontId="0" fillId="0" borderId="12" xfId="0" applyBorder="1" applyAlignment="1">
      <alignment vertical="top"/>
    </xf>
    <xf numFmtId="0" fontId="14" fillId="0" borderId="0" xfId="0" applyFont="1"/>
    <xf numFmtId="0" fontId="16" fillId="0" borderId="0" xfId="0" applyFont="1" applyBorder="1" applyAlignment="1">
      <alignment horizontal="center"/>
    </xf>
    <xf numFmtId="0" fontId="14" fillId="3" borderId="3" xfId="0" applyFont="1" applyFill="1" applyBorder="1" applyAlignment="1">
      <alignment horizontal="center"/>
    </xf>
    <xf numFmtId="0" fontId="14" fillId="0" borderId="7" xfId="0" applyFont="1" applyFill="1" applyBorder="1" applyAlignment="1">
      <alignment horizontal="center"/>
    </xf>
    <xf numFmtId="0" fontId="14" fillId="0" borderId="7" xfId="0" applyFont="1" applyBorder="1"/>
    <xf numFmtId="0" fontId="14" fillId="0" borderId="7" xfId="0" quotePrefix="1" applyNumberFormat="1" applyFont="1" applyBorder="1" applyAlignment="1">
      <alignment horizontal="center"/>
    </xf>
    <xf numFmtId="0" fontId="14" fillId="0" borderId="5" xfId="0" applyFont="1" applyFill="1" applyBorder="1" applyAlignment="1">
      <alignment horizontal="center"/>
    </xf>
    <xf numFmtId="0" fontId="14" fillId="0" borderId="5" xfId="0" applyFont="1" applyBorder="1"/>
    <xf numFmtId="0" fontId="14" fillId="0" borderId="5" xfId="0" quotePrefix="1" applyNumberFormat="1" applyFont="1" applyBorder="1" applyAlignment="1">
      <alignment horizontal="center"/>
    </xf>
    <xf numFmtId="0" fontId="17" fillId="0" borderId="5" xfId="0" applyFont="1" applyBorder="1"/>
    <xf numFmtId="0" fontId="14" fillId="0" borderId="5" xfId="0" applyFont="1" applyBorder="1" applyAlignment="1">
      <alignment horizontal="center"/>
    </xf>
    <xf numFmtId="0" fontId="14" fillId="0" borderId="6" xfId="0" applyFont="1" applyBorder="1" applyAlignment="1">
      <alignment horizontal="center"/>
    </xf>
    <xf numFmtId="0" fontId="14" fillId="0" borderId="6" xfId="0" applyFont="1" applyBorder="1"/>
    <xf numFmtId="0" fontId="14" fillId="0" borderId="6" xfId="0" quotePrefix="1" applyNumberFormat="1" applyFont="1" applyBorder="1" applyAlignment="1">
      <alignment horizontal="center"/>
    </xf>
    <xf numFmtId="1" fontId="14" fillId="0" borderId="0" xfId="0" applyNumberFormat="1" applyFont="1"/>
    <xf numFmtId="0" fontId="14" fillId="0" borderId="0" xfId="0" applyFont="1" applyAlignment="1"/>
    <xf numFmtId="1" fontId="14" fillId="0" borderId="0" xfId="0" applyNumberFormat="1" applyFont="1" applyAlignment="1"/>
    <xf numFmtId="0" fontId="14" fillId="0" borderId="7" xfId="0" applyFont="1" applyBorder="1" applyAlignment="1">
      <alignment horizontal="center"/>
    </xf>
    <xf numFmtId="0" fontId="14" fillId="0" borderId="7" xfId="0" applyFont="1" applyFill="1" applyBorder="1"/>
    <xf numFmtId="1" fontId="14" fillId="0" borderId="7" xfId="0" quotePrefix="1" applyNumberFormat="1" applyFont="1" applyBorder="1" applyAlignment="1">
      <alignment horizontal="center"/>
    </xf>
    <xf numFmtId="0" fontId="14" fillId="0" borderId="5" xfId="0" applyFont="1" applyFill="1" applyBorder="1"/>
    <xf numFmtId="1" fontId="14" fillId="0" borderId="5" xfId="0" quotePrefix="1" applyNumberFormat="1" applyFont="1" applyBorder="1" applyAlignment="1">
      <alignment horizontal="center"/>
    </xf>
    <xf numFmtId="1" fontId="14" fillId="0" borderId="6" xfId="0" quotePrefix="1" applyNumberFormat="1" applyFont="1" applyBorder="1" applyAlignment="1">
      <alignment horizontal="center"/>
    </xf>
    <xf numFmtId="0" fontId="14" fillId="7" borderId="7" xfId="0" applyFont="1" applyFill="1" applyBorder="1" applyAlignment="1">
      <alignment horizontal="left"/>
    </xf>
    <xf numFmtId="0" fontId="14" fillId="7" borderId="5" xfId="0" applyFont="1" applyFill="1" applyBorder="1" applyAlignment="1">
      <alignment horizontal="left"/>
    </xf>
    <xf numFmtId="0" fontId="14" fillId="7" borderId="6" xfId="0" applyFont="1" applyFill="1" applyBorder="1"/>
    <xf numFmtId="0" fontId="14" fillId="7" borderId="5" xfId="0" applyFont="1" applyFill="1" applyBorder="1"/>
    <xf numFmtId="0" fontId="14" fillId="7" borderId="7" xfId="0" applyFont="1" applyFill="1" applyBorder="1"/>
    <xf numFmtId="0" fontId="14" fillId="7" borderId="6" xfId="0" applyFont="1" applyFill="1" applyBorder="1" applyAlignment="1">
      <alignment horizontal="left"/>
    </xf>
    <xf numFmtId="0" fontId="0" fillId="0" borderId="0" xfId="0" applyFill="1" applyBorder="1"/>
    <xf numFmtId="0" fontId="3" fillId="0" borderId="0" xfId="0" applyFont="1" applyAlignment="1">
      <alignment horizontal="center"/>
    </xf>
    <xf numFmtId="0" fontId="22" fillId="0" borderId="0" xfId="0" applyFont="1"/>
    <xf numFmtId="0" fontId="24" fillId="0" borderId="0" xfId="0" applyFont="1"/>
    <xf numFmtId="0" fontId="24" fillId="0" borderId="5" xfId="0" applyFont="1" applyBorder="1" applyAlignment="1">
      <alignment horizontal="center"/>
    </xf>
    <xf numFmtId="0" fontId="26" fillId="0" borderId="4" xfId="0" applyFont="1" applyFill="1" applyBorder="1" applyAlignment="1">
      <alignment vertical="center"/>
    </xf>
    <xf numFmtId="0" fontId="24" fillId="0" borderId="11" xfId="0" applyFont="1" applyBorder="1"/>
    <xf numFmtId="0" fontId="24" fillId="0" borderId="5" xfId="0" applyFont="1" applyBorder="1"/>
    <xf numFmtId="0" fontId="24" fillId="0" borderId="12" xfId="0" applyFont="1" applyBorder="1"/>
    <xf numFmtId="0" fontId="24" fillId="0" borderId="6" xfId="0" applyFont="1" applyBorder="1"/>
    <xf numFmtId="0" fontId="24" fillId="0" borderId="15" xfId="0" applyFont="1" applyBorder="1"/>
    <xf numFmtId="0" fontId="24" fillId="0" borderId="16" xfId="0" applyFont="1" applyBorder="1"/>
    <xf numFmtId="0" fontId="24" fillId="0" borderId="7" xfId="0" applyFont="1" applyBorder="1" applyAlignment="1">
      <alignment horizontal="center"/>
    </xf>
    <xf numFmtId="0" fontId="24" fillId="0" borderId="10" xfId="0" applyFont="1" applyBorder="1"/>
    <xf numFmtId="0" fontId="24" fillId="0" borderId="4" xfId="0" applyFont="1" applyBorder="1"/>
    <xf numFmtId="0" fontId="25" fillId="12" borderId="3" xfId="0" applyFont="1" applyFill="1" applyBorder="1" applyAlignment="1">
      <alignment horizontal="center"/>
    </xf>
    <xf numFmtId="0" fontId="24" fillId="0" borderId="7" xfId="0" applyFont="1" applyBorder="1"/>
    <xf numFmtId="0" fontId="24" fillId="0" borderId="6" xfId="0" applyFont="1" applyBorder="1" applyAlignment="1"/>
    <xf numFmtId="0" fontId="24" fillId="0" borderId="16" xfId="0" applyFont="1" applyBorder="1" applyAlignment="1"/>
    <xf numFmtId="0" fontId="6" fillId="0" borderId="0" xfId="0" applyFont="1"/>
    <xf numFmtId="0" fontId="5" fillId="0" borderId="0" xfId="0" applyFont="1"/>
    <xf numFmtId="0" fontId="6" fillId="0" borderId="0" xfId="0" applyFont="1" applyAlignment="1">
      <alignment horizontal="center"/>
    </xf>
    <xf numFmtId="0" fontId="5" fillId="0" borderId="0" xfId="0" applyFont="1" applyBorder="1" applyAlignment="1">
      <alignment horizontal="center"/>
    </xf>
    <xf numFmtId="0" fontId="5" fillId="0" borderId="12" xfId="0" applyFont="1" applyBorder="1" applyAlignment="1">
      <alignment horizontal="center"/>
    </xf>
    <xf numFmtId="0" fontId="5" fillId="0" borderId="0" xfId="0" applyFont="1" applyAlignment="1">
      <alignment horizontal="center"/>
    </xf>
    <xf numFmtId="0" fontId="6" fillId="0" borderId="0" xfId="0" applyFont="1" applyFill="1" applyBorder="1" applyAlignment="1">
      <alignment horizontal="center"/>
    </xf>
    <xf numFmtId="0" fontId="6" fillId="0" borderId="12" xfId="0" applyFont="1" applyFill="1" applyBorder="1" applyAlignment="1">
      <alignment horizontal="center"/>
    </xf>
    <xf numFmtId="0" fontId="6" fillId="0" borderId="0" xfId="0" applyFont="1" applyBorder="1" applyAlignment="1">
      <alignment horizontal="center"/>
    </xf>
    <xf numFmtId="0" fontId="6" fillId="0" borderId="12" xfId="0" applyFont="1" applyBorder="1" applyAlignment="1">
      <alignment horizontal="center"/>
    </xf>
    <xf numFmtId="0" fontId="5" fillId="0" borderId="2" xfId="0" applyFont="1" applyBorder="1" applyAlignment="1">
      <alignment horizontal="center"/>
    </xf>
    <xf numFmtId="0" fontId="0" fillId="0" borderId="0" xfId="0" applyFont="1"/>
    <xf numFmtId="0" fontId="6" fillId="0" borderId="1" xfId="0" applyFont="1" applyBorder="1" applyAlignment="1">
      <alignment horizontal="center"/>
    </xf>
    <xf numFmtId="0" fontId="6" fillId="0" borderId="16" xfId="0" applyFont="1" applyBorder="1" applyAlignment="1">
      <alignment horizontal="center"/>
    </xf>
    <xf numFmtId="0" fontId="5" fillId="0" borderId="17" xfId="0" applyFont="1" applyBorder="1" applyAlignment="1">
      <alignment horizontal="center"/>
    </xf>
    <xf numFmtId="0" fontId="5" fillId="0" borderId="18" xfId="0" applyFont="1" applyBorder="1" applyAlignment="1">
      <alignment horizontal="center"/>
    </xf>
    <xf numFmtId="0" fontId="25" fillId="10" borderId="3" xfId="0" applyFont="1" applyFill="1" applyBorder="1" applyAlignment="1">
      <alignment horizontal="center" vertical="top"/>
    </xf>
    <xf numFmtId="0" fontId="24" fillId="0" borderId="5" xfId="0" applyFont="1" applyBorder="1" applyAlignment="1">
      <alignment horizontal="left"/>
    </xf>
    <xf numFmtId="0" fontId="25" fillId="11" borderId="3" xfId="0" applyFont="1" applyFill="1" applyBorder="1" applyAlignment="1">
      <alignment horizontal="center" vertical="top"/>
    </xf>
    <xf numFmtId="0" fontId="25" fillId="12" borderId="3" xfId="0" applyFont="1" applyFill="1" applyBorder="1" applyAlignment="1">
      <alignment horizontal="center" vertical="top"/>
    </xf>
    <xf numFmtId="0" fontId="24" fillId="0" borderId="6" xfId="0" applyFont="1" applyBorder="1" applyAlignment="1">
      <alignment horizontal="center"/>
    </xf>
    <xf numFmtId="0" fontId="25" fillId="13" borderId="3" xfId="0" applyFont="1" applyFill="1" applyBorder="1" applyAlignment="1">
      <alignment horizontal="center" vertical="top"/>
    </xf>
    <xf numFmtId="0" fontId="6" fillId="0" borderId="0" xfId="0" applyFont="1" applyFill="1"/>
    <xf numFmtId="0" fontId="5" fillId="0" borderId="0" xfId="0" applyFont="1" applyFill="1" applyBorder="1"/>
    <xf numFmtId="0" fontId="6" fillId="0" borderId="1" xfId="0" applyFont="1" applyFill="1" applyBorder="1"/>
    <xf numFmtId="0" fontId="5" fillId="14" borderId="0" xfId="0" applyFont="1" applyFill="1" applyBorder="1" applyAlignment="1">
      <alignment horizontal="center"/>
    </xf>
    <xf numFmtId="0" fontId="6" fillId="14" borderId="1" xfId="0" applyFont="1" applyFill="1" applyBorder="1" applyAlignment="1">
      <alignment horizontal="center"/>
    </xf>
    <xf numFmtId="0" fontId="6" fillId="14" borderId="0" xfId="0" applyFont="1" applyFill="1" applyBorder="1" applyAlignment="1">
      <alignment horizontal="center"/>
    </xf>
    <xf numFmtId="0" fontId="5" fillId="0" borderId="0" xfId="0" applyFont="1" applyFill="1" applyBorder="1" applyAlignment="1">
      <alignment horizontal="center"/>
    </xf>
    <xf numFmtId="0" fontId="5" fillId="14" borderId="2" xfId="0" applyFont="1" applyFill="1" applyBorder="1" applyAlignment="1">
      <alignment horizontal="center"/>
    </xf>
    <xf numFmtId="0" fontId="0" fillId="7" borderId="0" xfId="0" applyFill="1"/>
    <xf numFmtId="0" fontId="6" fillId="7" borderId="0" xfId="0" applyFont="1" applyFill="1" applyBorder="1" applyAlignment="1">
      <alignment horizontal="center"/>
    </xf>
    <xf numFmtId="0" fontId="6" fillId="7" borderId="12" xfId="0" applyFont="1" applyFill="1" applyBorder="1" applyAlignment="1">
      <alignment horizontal="center"/>
    </xf>
    <xf numFmtId="0" fontId="6" fillId="7" borderId="0" xfId="0" applyFont="1" applyFill="1"/>
    <xf numFmtId="0" fontId="6" fillId="7" borderId="0" xfId="0" applyFont="1" applyFill="1" applyAlignment="1">
      <alignment horizontal="center"/>
    </xf>
    <xf numFmtId="0" fontId="6" fillId="0" borderId="0" xfId="0" applyFont="1" applyFill="1" applyBorder="1"/>
    <xf numFmtId="0" fontId="6" fillId="0" borderId="1" xfId="0" applyFont="1" applyFill="1" applyBorder="1" applyAlignment="1">
      <alignment horizontal="center"/>
    </xf>
    <xf numFmtId="0" fontId="5" fillId="0" borderId="0" xfId="0" applyFont="1" applyFill="1"/>
    <xf numFmtId="0" fontId="28" fillId="0" borderId="0" xfId="0" applyFont="1" applyAlignment="1">
      <alignment vertical="top"/>
    </xf>
    <xf numFmtId="0" fontId="29" fillId="15" borderId="19" xfId="0" applyFont="1" applyFill="1" applyBorder="1" applyAlignment="1">
      <alignment horizontal="center" vertical="top"/>
    </xf>
    <xf numFmtId="0" fontId="29" fillId="15" borderId="19" xfId="0" applyFont="1" applyFill="1" applyBorder="1" applyAlignment="1">
      <alignment vertical="top"/>
    </xf>
    <xf numFmtId="0" fontId="30" fillId="0" borderId="0" xfId="0" applyFont="1" applyAlignment="1">
      <alignment vertical="top"/>
    </xf>
    <xf numFmtId="0" fontId="37" fillId="0" borderId="20" xfId="0" applyFont="1" applyBorder="1" applyAlignment="1">
      <alignment horizontal="center" vertical="top"/>
    </xf>
    <xf numFmtId="0" fontId="30" fillId="0" borderId="20" xfId="0" applyFont="1" applyBorder="1" applyAlignment="1">
      <alignment horizontal="left" vertical="top"/>
    </xf>
    <xf numFmtId="0" fontId="28" fillId="0" borderId="20" xfId="0" applyFont="1" applyBorder="1" applyAlignment="1">
      <alignment horizontal="left" vertical="top"/>
    </xf>
    <xf numFmtId="0" fontId="28" fillId="0" borderId="22" xfId="0" applyFont="1" applyBorder="1" applyAlignment="1">
      <alignment horizontal="left" vertical="top"/>
    </xf>
    <xf numFmtId="0" fontId="36" fillId="0" borderId="20" xfId="0" applyFont="1" applyBorder="1" applyAlignment="1">
      <alignment horizontal="center" vertical="top"/>
    </xf>
    <xf numFmtId="0" fontId="30" fillId="0" borderId="23" xfId="0" applyFont="1" applyBorder="1" applyAlignment="1">
      <alignment horizontal="left" vertical="top"/>
    </xf>
    <xf numFmtId="0" fontId="28" fillId="0" borderId="23" xfId="0" applyFont="1" applyBorder="1" applyAlignment="1">
      <alignment vertical="top"/>
    </xf>
    <xf numFmtId="0" fontId="30" fillId="0" borderId="22" xfId="0" applyFont="1" applyBorder="1" applyAlignment="1">
      <alignment horizontal="left" vertical="top"/>
    </xf>
    <xf numFmtId="0" fontId="28" fillId="0" borderId="22" xfId="0" applyFont="1" applyBorder="1" applyAlignment="1">
      <alignment vertical="top"/>
    </xf>
    <xf numFmtId="0" fontId="33" fillId="0" borderId="0" xfId="0" applyFont="1" applyAlignment="1">
      <alignment vertical="top"/>
    </xf>
    <xf numFmtId="0" fontId="34" fillId="0" borderId="0" xfId="0" applyFont="1" applyAlignment="1">
      <alignment vertical="top"/>
    </xf>
    <xf numFmtId="0" fontId="34" fillId="0" borderId="20" xfId="0" applyFont="1" applyBorder="1" applyAlignment="1">
      <alignment vertical="top"/>
    </xf>
    <xf numFmtId="0" fontId="27" fillId="0" borderId="20" xfId="0" applyFont="1" applyBorder="1" applyAlignment="1">
      <alignment horizontal="center" vertical="top"/>
    </xf>
    <xf numFmtId="0" fontId="35" fillId="0" borderId="20" xfId="0" applyFont="1" applyBorder="1" applyAlignment="1">
      <alignment horizontal="center" vertical="top"/>
    </xf>
    <xf numFmtId="0" fontId="32" fillId="0" borderId="23" xfId="0" applyFont="1" applyBorder="1" applyAlignment="1">
      <alignment horizontal="left" vertical="top"/>
    </xf>
    <xf numFmtId="0" fontId="30" fillId="0" borderId="20" xfId="0" applyFont="1" applyBorder="1" applyAlignment="1">
      <alignment horizontal="left" vertical="top" wrapText="1"/>
    </xf>
    <xf numFmtId="0" fontId="38" fillId="0" borderId="0" xfId="0" applyFont="1" applyFill="1"/>
    <xf numFmtId="0" fontId="39" fillId="0" borderId="0" xfId="0" applyFont="1"/>
    <xf numFmtId="0" fontId="39" fillId="0" borderId="0" xfId="0" applyFont="1" applyAlignment="1">
      <alignment horizontal="right"/>
    </xf>
    <xf numFmtId="0" fontId="39" fillId="0" borderId="0" xfId="0" applyFont="1" applyFill="1"/>
    <xf numFmtId="0" fontId="39" fillId="0" borderId="2" xfId="0" applyFont="1" applyBorder="1" applyAlignment="1">
      <alignment horizontal="right"/>
    </xf>
    <xf numFmtId="0" fontId="39" fillId="0" borderId="2" xfId="0" applyFont="1" applyBorder="1"/>
    <xf numFmtId="0" fontId="40" fillId="0" borderId="2" xfId="0" applyFont="1" applyBorder="1" applyAlignment="1">
      <alignment horizontal="right"/>
    </xf>
    <xf numFmtId="0" fontId="40" fillId="0" borderId="2" xfId="0" applyFont="1" applyBorder="1"/>
    <xf numFmtId="0" fontId="41" fillId="0" borderId="0" xfId="0" applyFont="1" applyFill="1"/>
    <xf numFmtId="0" fontId="38" fillId="17" borderId="8" xfId="0" applyFont="1" applyFill="1" applyBorder="1"/>
    <xf numFmtId="0" fontId="38" fillId="17" borderId="13" xfId="0" quotePrefix="1" applyFont="1" applyFill="1" applyBorder="1"/>
    <xf numFmtId="0" fontId="38" fillId="17" borderId="9" xfId="0" applyFont="1" applyFill="1" applyBorder="1"/>
    <xf numFmtId="0" fontId="41" fillId="0" borderId="0" xfId="0" applyFont="1"/>
    <xf numFmtId="0" fontId="43" fillId="0" borderId="0" xfId="0" applyFont="1" applyFill="1"/>
    <xf numFmtId="0" fontId="43" fillId="0" borderId="0" xfId="0" applyFont="1"/>
    <xf numFmtId="0" fontId="38" fillId="0" borderId="7" xfId="0" applyFont="1" applyBorder="1" applyAlignment="1">
      <alignment horizontal="center"/>
    </xf>
    <xf numFmtId="0" fontId="43" fillId="0" borderId="6" xfId="0" applyFont="1" applyBorder="1" applyAlignment="1">
      <alignment horizontal="center"/>
    </xf>
    <xf numFmtId="0" fontId="38" fillId="18" borderId="8" xfId="0" applyFont="1" applyFill="1" applyBorder="1"/>
    <xf numFmtId="0" fontId="38" fillId="18" borderId="13" xfId="0" quotePrefix="1" applyFont="1" applyFill="1" applyBorder="1"/>
    <xf numFmtId="0" fontId="38" fillId="18" borderId="9" xfId="0" applyFont="1" applyFill="1" applyBorder="1"/>
    <xf numFmtId="0" fontId="38" fillId="0" borderId="7" xfId="0" applyFont="1" applyFill="1" applyBorder="1" applyAlignment="1">
      <alignment horizontal="center"/>
    </xf>
    <xf numFmtId="0" fontId="44" fillId="0" borderId="7" xfId="0" applyFont="1" applyFill="1" applyBorder="1" applyAlignment="1">
      <alignment horizontal="center"/>
    </xf>
    <xf numFmtId="0" fontId="43" fillId="0" borderId="6" xfId="0" applyFont="1" applyFill="1" applyBorder="1" applyAlignment="1">
      <alignment horizontal="center"/>
    </xf>
    <xf numFmtId="0" fontId="38" fillId="19" borderId="7" xfId="0" applyFont="1" applyFill="1" applyBorder="1" applyAlignment="1">
      <alignment horizontal="center"/>
    </xf>
    <xf numFmtId="0" fontId="43" fillId="19" borderId="6" xfId="0" applyFont="1" applyFill="1" applyBorder="1" applyAlignment="1">
      <alignment horizontal="center"/>
    </xf>
    <xf numFmtId="0" fontId="45" fillId="19" borderId="7" xfId="0" applyFont="1" applyFill="1" applyBorder="1" applyAlignment="1">
      <alignment horizontal="center"/>
    </xf>
    <xf numFmtId="0" fontId="44" fillId="0" borderId="7" xfId="0" applyFont="1" applyBorder="1" applyAlignment="1">
      <alignment horizontal="center"/>
    </xf>
    <xf numFmtId="0" fontId="38" fillId="13" borderId="8" xfId="0" applyFont="1" applyFill="1" applyBorder="1"/>
    <xf numFmtId="0" fontId="38" fillId="13" borderId="13" xfId="0" quotePrefix="1" applyFont="1" applyFill="1" applyBorder="1"/>
    <xf numFmtId="0" fontId="38" fillId="13" borderId="9" xfId="0" applyFont="1" applyFill="1" applyBorder="1"/>
    <xf numFmtId="0" fontId="39" fillId="19" borderId="0" xfId="0" applyFont="1" applyFill="1"/>
    <xf numFmtId="0" fontId="38" fillId="0" borderId="0" xfId="0" applyFont="1"/>
    <xf numFmtId="0" fontId="24" fillId="0" borderId="4" xfId="0" applyFont="1" applyFill="1" applyBorder="1"/>
    <xf numFmtId="0" fontId="24" fillId="0" borderId="12" xfId="0" applyFont="1" applyFill="1" applyBorder="1"/>
    <xf numFmtId="0" fontId="24" fillId="0" borderId="5" xfId="0" applyFont="1" applyFill="1" applyBorder="1" applyAlignment="1">
      <alignment horizontal="center"/>
    </xf>
    <xf numFmtId="0" fontId="24" fillId="0" borderId="5" xfId="0" applyFont="1" applyFill="1" applyBorder="1" applyAlignment="1">
      <alignment horizontal="left"/>
    </xf>
    <xf numFmtId="0" fontId="31" fillId="0" borderId="24" xfId="0" applyFont="1" applyBorder="1" applyAlignment="1">
      <alignment horizontal="center" vertical="top"/>
    </xf>
    <xf numFmtId="0" fontId="31" fillId="0" borderId="20" xfId="0" applyFont="1" applyBorder="1" applyAlignment="1">
      <alignment horizontal="center" vertical="top"/>
    </xf>
    <xf numFmtId="0" fontId="29" fillId="16" borderId="21" xfId="0" applyFont="1" applyFill="1" applyBorder="1" applyAlignment="1">
      <alignment horizontal="center" vertical="top"/>
    </xf>
    <xf numFmtId="0" fontId="31" fillId="0" borderId="23" xfId="0" applyFont="1" applyBorder="1" applyAlignment="1">
      <alignment horizontal="center" vertical="top"/>
    </xf>
    <xf numFmtId="0" fontId="30" fillId="0" borderId="20" xfId="0" applyFont="1" applyBorder="1" applyAlignment="1">
      <alignment vertical="top"/>
    </xf>
    <xf numFmtId="0" fontId="30" fillId="7" borderId="20" xfId="0" applyFont="1" applyFill="1" applyBorder="1" applyAlignment="1">
      <alignment horizontal="left" vertical="top"/>
    </xf>
    <xf numFmtId="0" fontId="0" fillId="5" borderId="0" xfId="0" applyFill="1"/>
    <xf numFmtId="0" fontId="36" fillId="0" borderId="20" xfId="0" applyFont="1" applyBorder="1" applyAlignment="1">
      <alignment horizontal="left" vertical="top"/>
    </xf>
    <xf numFmtId="0" fontId="36" fillId="0" borderId="20" xfId="0" applyFont="1" applyBorder="1" applyAlignment="1">
      <alignment horizontal="center" vertical="top" wrapText="1"/>
    </xf>
    <xf numFmtId="0" fontId="47" fillId="0" borderId="20" xfId="0" applyFont="1" applyBorder="1" applyAlignment="1">
      <alignment horizontal="center" vertical="top"/>
    </xf>
    <xf numFmtId="0" fontId="36" fillId="0" borderId="20" xfId="0" quotePrefix="1" applyFont="1" applyBorder="1" applyAlignment="1">
      <alignment horizontal="center" vertical="top" wrapText="1"/>
    </xf>
    <xf numFmtId="0" fontId="36" fillId="0" borderId="23" xfId="0" applyFont="1" applyBorder="1" applyAlignment="1">
      <alignment horizontal="left" vertical="top" wrapText="1"/>
    </xf>
    <xf numFmtId="0" fontId="30" fillId="6" borderId="20" xfId="0" applyFont="1" applyFill="1" applyBorder="1" applyAlignment="1">
      <alignment horizontal="left" vertical="top"/>
    </xf>
    <xf numFmtId="0" fontId="30" fillId="6" borderId="20" xfId="0" applyFont="1" applyFill="1" applyBorder="1" applyAlignment="1">
      <alignment vertical="top" wrapText="1"/>
    </xf>
    <xf numFmtId="0" fontId="0" fillId="6" borderId="3" xfId="0" applyFill="1" applyBorder="1" applyAlignment="1">
      <alignment vertical="top" wrapText="1"/>
    </xf>
    <xf numFmtId="0" fontId="0" fillId="6" borderId="3" xfId="0" quotePrefix="1" applyFill="1" applyBorder="1" applyAlignment="1">
      <alignment vertical="top" wrapText="1"/>
    </xf>
    <xf numFmtId="0" fontId="48" fillId="0" borderId="0" xfId="0" applyFont="1" applyFill="1" applyAlignment="1">
      <alignment vertical="top"/>
    </xf>
    <xf numFmtId="0" fontId="48" fillId="0" borderId="0" xfId="0" applyFont="1" applyFill="1" applyAlignment="1">
      <alignment horizontal="left" vertical="top"/>
    </xf>
    <xf numFmtId="0" fontId="49" fillId="0" borderId="3" xfId="0" quotePrefix="1" applyFont="1" applyFill="1" applyBorder="1" applyAlignment="1">
      <alignment vertical="top" wrapText="1"/>
    </xf>
    <xf numFmtId="0" fontId="48" fillId="0" borderId="3" xfId="0" applyFont="1" applyFill="1" applyBorder="1" applyAlignment="1">
      <alignment horizontal="left" vertical="top"/>
    </xf>
    <xf numFmtId="0" fontId="48" fillId="0" borderId="3" xfId="0" quotePrefix="1" applyFont="1" applyFill="1" applyBorder="1" applyAlignment="1">
      <alignment horizontal="left" vertical="top"/>
    </xf>
    <xf numFmtId="0" fontId="49" fillId="0" borderId="3" xfId="0" quotePrefix="1" applyFont="1" applyFill="1" applyBorder="1" applyAlignment="1">
      <alignment horizontal="left" vertical="top" wrapText="1"/>
    </xf>
    <xf numFmtId="0" fontId="49" fillId="0" borderId="3" xfId="0" quotePrefix="1" applyFont="1" applyFill="1" applyBorder="1" applyAlignment="1">
      <alignment horizontal="left" vertical="top"/>
    </xf>
    <xf numFmtId="0" fontId="49" fillId="0" borderId="3" xfId="0" applyFont="1" applyFill="1" applyBorder="1" applyAlignment="1">
      <alignment horizontal="left" vertical="top" wrapText="1"/>
    </xf>
    <xf numFmtId="0" fontId="0" fillId="0" borderId="0" xfId="0" applyFill="1"/>
    <xf numFmtId="0" fontId="0" fillId="0" borderId="0" xfId="0" applyAlignment="1">
      <alignment horizontal="center"/>
    </xf>
    <xf numFmtId="0" fontId="3" fillId="0" borderId="3" xfId="0" applyFont="1" applyBorder="1" applyAlignment="1">
      <alignment horizontal="center" vertical="center"/>
    </xf>
    <xf numFmtId="0" fontId="3" fillId="0" borderId="8" xfId="0" applyFont="1" applyFill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8" xfId="0" applyFill="1" applyBorder="1" applyAlignment="1">
      <alignment vertical="center"/>
    </xf>
    <xf numFmtId="0" fontId="0" fillId="0" borderId="3" xfId="0" applyFill="1" applyBorder="1" applyAlignment="1">
      <alignment vertical="center"/>
    </xf>
    <xf numFmtId="0" fontId="0" fillId="0" borderId="3" xfId="0" applyFill="1" applyBorder="1" applyAlignment="1">
      <alignment horizontal="center" vertical="center"/>
    </xf>
    <xf numFmtId="0" fontId="0" fillId="0" borderId="8" xfId="0" applyBorder="1" applyAlignment="1">
      <alignment vertical="center"/>
    </xf>
    <xf numFmtId="0" fontId="0" fillId="0" borderId="0" xfId="0" applyAlignment="1">
      <alignment vertical="center"/>
    </xf>
    <xf numFmtId="0" fontId="0" fillId="0" borderId="3" xfId="0" applyFont="1" applyFill="1" applyBorder="1" applyAlignment="1">
      <alignment horizontal="center" vertical="center"/>
    </xf>
    <xf numFmtId="0" fontId="0" fillId="6" borderId="3" xfId="0" applyFill="1" applyBorder="1" applyAlignment="1">
      <alignment horizontal="center" vertical="center"/>
    </xf>
    <xf numFmtId="0" fontId="0" fillId="7" borderId="8" xfId="0" applyFill="1" applyBorder="1" applyAlignment="1">
      <alignment vertical="center"/>
    </xf>
    <xf numFmtId="0" fontId="20" fillId="0" borderId="3" xfId="1" applyFill="1" applyBorder="1" applyAlignment="1">
      <alignment vertical="center"/>
    </xf>
    <xf numFmtId="0" fontId="0" fillId="0" borderId="3" xfId="1" applyFont="1" applyFill="1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0" fillId="0" borderId="0" xfId="0" applyFill="1" applyBorder="1" applyAlignment="1">
      <alignment vertical="center"/>
    </xf>
    <xf numFmtId="0" fontId="20" fillId="0" borderId="14" xfId="1" applyFill="1" applyBorder="1" applyAlignment="1">
      <alignment vertical="center"/>
    </xf>
    <xf numFmtId="0" fontId="0" fillId="0" borderId="0" xfId="0" applyFill="1" applyAlignment="1">
      <alignment vertical="center"/>
    </xf>
    <xf numFmtId="0" fontId="3" fillId="0" borderId="3" xfId="1" applyFont="1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Border="1" applyAlignment="1">
      <alignment vertical="center"/>
    </xf>
    <xf numFmtId="0" fontId="50" fillId="0" borderId="3" xfId="0" applyFont="1" applyFill="1" applyBorder="1" applyAlignment="1">
      <alignment horizontal="center" vertical="center"/>
    </xf>
    <xf numFmtId="0" fontId="50" fillId="0" borderId="3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0" fillId="0" borderId="0" xfId="0" applyFill="1" applyAlignment="1">
      <alignment horizontal="center"/>
    </xf>
    <xf numFmtId="0" fontId="0" fillId="0" borderId="0" xfId="0" quotePrefix="1" applyFill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10" xfId="0" applyFont="1" applyFill="1" applyBorder="1" applyAlignment="1">
      <alignment horizontal="center" vertical="center"/>
    </xf>
    <xf numFmtId="0" fontId="3" fillId="0" borderId="7" xfId="0" applyFont="1" applyFill="1" applyBorder="1" applyAlignment="1">
      <alignment horizontal="center" vertical="center"/>
    </xf>
    <xf numFmtId="0" fontId="3" fillId="0" borderId="15" xfId="0" applyFont="1" applyBorder="1" applyAlignment="1">
      <alignment horizontal="center" vertical="center"/>
    </xf>
    <xf numFmtId="0" fontId="3" fillId="0" borderId="15" xfId="0" applyFont="1" applyFill="1" applyBorder="1" applyAlignment="1">
      <alignment horizontal="center" vertical="center"/>
    </xf>
    <xf numFmtId="0" fontId="3" fillId="0" borderId="6" xfId="0" applyFont="1" applyFill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0" fillId="0" borderId="3" xfId="0" applyBorder="1" applyAlignment="1">
      <alignment horizontal="center"/>
    </xf>
    <xf numFmtId="0" fontId="0" fillId="0" borderId="3" xfId="0" applyBorder="1"/>
    <xf numFmtId="0" fontId="0" fillId="0" borderId="3" xfId="0" applyFill="1" applyBorder="1" applyAlignment="1">
      <alignment horizontal="center"/>
    </xf>
    <xf numFmtId="0" fontId="0" fillId="0" borderId="3" xfId="0" applyFill="1" applyBorder="1"/>
    <xf numFmtId="0" fontId="2" fillId="0" borderId="3" xfId="0" applyFont="1" applyFill="1" applyBorder="1" applyAlignment="1">
      <alignment horizontal="center"/>
    </xf>
    <xf numFmtId="0" fontId="0" fillId="0" borderId="9" xfId="0" applyBorder="1" applyAlignment="1"/>
    <xf numFmtId="0" fontId="0" fillId="0" borderId="9" xfId="0" applyBorder="1"/>
    <xf numFmtId="0" fontId="52" fillId="0" borderId="0" xfId="0" applyFont="1" applyAlignment="1">
      <alignment horizontal="left" vertical="center"/>
    </xf>
    <xf numFmtId="0" fontId="51" fillId="0" borderId="0" xfId="0" applyFont="1"/>
    <xf numFmtId="0" fontId="0" fillId="21" borderId="3" xfId="0" applyFill="1" applyBorder="1" applyAlignment="1">
      <alignment horizontal="center"/>
    </xf>
    <xf numFmtId="0" fontId="0" fillId="5" borderId="3" xfId="0" applyFill="1" applyBorder="1"/>
    <xf numFmtId="0" fontId="0" fillId="6" borderId="3" xfId="0" applyFill="1" applyBorder="1"/>
    <xf numFmtId="0" fontId="0" fillId="0" borderId="3" xfId="0" applyBorder="1" applyAlignment="1">
      <alignment vertical="center"/>
    </xf>
    <xf numFmtId="0" fontId="0" fillId="0" borderId="3" xfId="0" applyFont="1" applyBorder="1" applyAlignment="1">
      <alignment horizontal="center" vertical="center"/>
    </xf>
    <xf numFmtId="0" fontId="0" fillId="6" borderId="3" xfId="0" applyFill="1" applyBorder="1" applyAlignment="1">
      <alignment vertical="center"/>
    </xf>
    <xf numFmtId="0" fontId="0" fillId="7" borderId="3" xfId="0" applyFill="1" applyBorder="1" applyAlignment="1">
      <alignment vertical="center"/>
    </xf>
    <xf numFmtId="0" fontId="0" fillId="0" borderId="3" xfId="0" applyBorder="1" applyAlignment="1">
      <alignment horizontal="left" vertical="center" wrapText="1"/>
    </xf>
    <xf numFmtId="0" fontId="20" fillId="0" borderId="3" xfId="1" applyBorder="1"/>
    <xf numFmtId="0" fontId="0" fillId="0" borderId="3" xfId="1" applyFont="1" applyBorder="1" applyAlignment="1">
      <alignment horizontal="center"/>
    </xf>
    <xf numFmtId="0" fontId="0" fillId="7" borderId="3" xfId="0" applyFill="1" applyBorder="1"/>
    <xf numFmtId="0" fontId="0" fillId="0" borderId="3" xfId="0" applyFill="1" applyBorder="1" applyAlignment="1">
      <alignment vertical="center" wrapText="1"/>
    </xf>
    <xf numFmtId="0" fontId="0" fillId="8" borderId="3" xfId="0" applyFill="1" applyBorder="1" applyAlignment="1">
      <alignment horizontal="center"/>
    </xf>
    <xf numFmtId="0" fontId="0" fillId="9" borderId="3" xfId="0" applyFill="1" applyBorder="1" applyAlignment="1">
      <alignment vertical="center"/>
    </xf>
    <xf numFmtId="0" fontId="0" fillId="7" borderId="3" xfId="0" applyFill="1" applyBorder="1" applyAlignment="1">
      <alignment horizontal="left" vertical="center"/>
    </xf>
    <xf numFmtId="0" fontId="0" fillId="0" borderId="3" xfId="0" applyFill="1" applyBorder="1" applyAlignment="1">
      <alignment horizontal="center" vertical="center" wrapText="1"/>
    </xf>
    <xf numFmtId="0" fontId="0" fillId="9" borderId="3" xfId="0" applyFill="1" applyBorder="1"/>
    <xf numFmtId="0" fontId="0" fillId="20" borderId="3" xfId="0" applyFill="1" applyBorder="1" applyAlignment="1">
      <alignment horizontal="center"/>
    </xf>
    <xf numFmtId="0" fontId="0" fillId="5" borderId="3" xfId="0" applyFill="1" applyBorder="1" applyAlignment="1">
      <alignment horizontal="center"/>
    </xf>
    <xf numFmtId="0" fontId="0" fillId="0" borderId="3" xfId="0" applyFill="1" applyBorder="1" applyAlignment="1">
      <alignment horizontal="right"/>
    </xf>
    <xf numFmtId="0" fontId="0" fillId="0" borderId="3" xfId="0" applyBorder="1" applyAlignment="1">
      <alignment horizontal="right"/>
    </xf>
    <xf numFmtId="0" fontId="14" fillId="0" borderId="3" xfId="0" quotePrefix="1" applyNumberFormat="1" applyFont="1" applyBorder="1" applyAlignment="1">
      <alignment horizontal="center"/>
    </xf>
    <xf numFmtId="0" fontId="14" fillId="0" borderId="3" xfId="0" applyFont="1" applyBorder="1" applyAlignment="1">
      <alignment horizontal="center"/>
    </xf>
    <xf numFmtId="0" fontId="14" fillId="0" borderId="0" xfId="0" applyFont="1" applyBorder="1" applyAlignment="1"/>
    <xf numFmtId="1" fontId="14" fillId="0" borderId="3" xfId="0" quotePrefix="1" applyNumberFormat="1" applyFont="1" applyBorder="1" applyAlignment="1">
      <alignment horizontal="center"/>
    </xf>
    <xf numFmtId="0" fontId="14" fillId="0" borderId="3" xfId="0" applyFont="1" applyFill="1" applyBorder="1" applyAlignment="1">
      <alignment horizontal="center"/>
    </xf>
    <xf numFmtId="0" fontId="14" fillId="0" borderId="0" xfId="0" applyFont="1" applyFill="1" applyBorder="1" applyAlignment="1"/>
    <xf numFmtId="0" fontId="0" fillId="22" borderId="3" xfId="0" applyFill="1" applyBorder="1" applyAlignment="1">
      <alignment horizontal="center"/>
    </xf>
    <xf numFmtId="0" fontId="0" fillId="0" borderId="0" xfId="0" applyBorder="1" applyAlignment="1"/>
    <xf numFmtId="0" fontId="0" fillId="0" borderId="5" xfId="0" applyBorder="1" applyAlignment="1">
      <alignment horizontal="center"/>
    </xf>
    <xf numFmtId="0" fontId="0" fillId="0" borderId="16" xfId="0" applyBorder="1"/>
    <xf numFmtId="0" fontId="0" fillId="0" borderId="6" xfId="0" applyBorder="1"/>
    <xf numFmtId="0" fontId="0" fillId="7" borderId="5" xfId="0" applyFill="1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2" xfId="0" applyBorder="1"/>
    <xf numFmtId="0" fontId="0" fillId="0" borderId="3" xfId="0" applyFill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8" xfId="0" applyBorder="1" applyAlignment="1">
      <alignment vertical="center"/>
    </xf>
    <xf numFmtId="0" fontId="24" fillId="0" borderId="12" xfId="0" applyFont="1" applyBorder="1" applyAlignment="1">
      <alignment horizontal="left"/>
    </xf>
    <xf numFmtId="0" fontId="24" fillId="0" borderId="11" xfId="0" applyFont="1" applyBorder="1" applyAlignment="1">
      <alignment horizontal="left"/>
    </xf>
    <xf numFmtId="0" fontId="6" fillId="0" borderId="3" xfId="0" applyFont="1" applyFill="1" applyBorder="1" applyAlignment="1">
      <alignment horizontal="center" vertical="top" wrapText="1"/>
    </xf>
    <xf numFmtId="0" fontId="6" fillId="0" borderId="0" xfId="0" applyFont="1" applyFill="1" applyAlignment="1">
      <alignment vertical="top"/>
    </xf>
    <xf numFmtId="0" fontId="6" fillId="0" borderId="9" xfId="0" applyFont="1" applyFill="1" applyBorder="1" applyAlignment="1">
      <alignment vertical="top" wrapText="1"/>
    </xf>
    <xf numFmtId="20" fontId="0" fillId="0" borderId="3" xfId="0" applyNumberFormat="1" applyFill="1" applyBorder="1" applyAlignment="1">
      <alignment horizontal="center" vertical="top"/>
    </xf>
    <xf numFmtId="0" fontId="0" fillId="0" borderId="3" xfId="0" applyFill="1" applyBorder="1" applyAlignment="1">
      <alignment vertical="top" wrapText="1"/>
    </xf>
    <xf numFmtId="0" fontId="0" fillId="0" borderId="8" xfId="0" applyNumberFormat="1" applyFill="1" applyBorder="1" applyAlignment="1">
      <alignment vertical="top" wrapText="1"/>
    </xf>
    <xf numFmtId="0" fontId="0" fillId="0" borderId="3" xfId="0" quotePrefix="1" applyFill="1" applyBorder="1" applyAlignment="1">
      <alignment vertical="top" wrapText="1"/>
    </xf>
    <xf numFmtId="0" fontId="0" fillId="0" borderId="9" xfId="0" applyFill="1" applyBorder="1" applyAlignment="1">
      <alignment vertical="top"/>
    </xf>
    <xf numFmtId="0" fontId="0" fillId="0" borderId="0" xfId="0" applyFill="1" applyAlignment="1">
      <alignment vertical="top"/>
    </xf>
    <xf numFmtId="0" fontId="2" fillId="0" borderId="3" xfId="0" quotePrefix="1" applyFont="1" applyFill="1" applyBorder="1" applyAlignment="1">
      <alignment vertical="top" wrapText="1"/>
    </xf>
    <xf numFmtId="0" fontId="2" fillId="0" borderId="9" xfId="0" applyFont="1" applyFill="1" applyBorder="1" applyAlignment="1">
      <alignment vertical="top"/>
    </xf>
    <xf numFmtId="0" fontId="2" fillId="0" borderId="3" xfId="0" applyFont="1" applyFill="1" applyBorder="1" applyAlignment="1">
      <alignment vertical="top" wrapText="1"/>
    </xf>
    <xf numFmtId="0" fontId="0" fillId="0" borderId="8" xfId="0" applyFill="1" applyBorder="1" applyAlignment="1">
      <alignment vertical="top" wrapText="1"/>
    </xf>
    <xf numFmtId="0" fontId="0" fillId="6" borderId="0" xfId="0" applyFill="1"/>
    <xf numFmtId="0" fontId="0" fillId="6" borderId="0" xfId="0" applyFill="1" applyBorder="1"/>
    <xf numFmtId="0" fontId="53" fillId="14" borderId="0" xfId="0" applyFont="1" applyFill="1" applyBorder="1" applyAlignment="1">
      <alignment horizontal="center"/>
    </xf>
    <xf numFmtId="0" fontId="53" fillId="0" borderId="0" xfId="0" applyFont="1" applyFill="1" applyBorder="1" applyAlignment="1">
      <alignment horizontal="center"/>
    </xf>
    <xf numFmtId="0" fontId="53" fillId="0" borderId="12" xfId="0" applyFont="1" applyFill="1" applyBorder="1" applyAlignment="1">
      <alignment horizontal="center"/>
    </xf>
    <xf numFmtId="0" fontId="53" fillId="0" borderId="0" xfId="0" applyFont="1" applyBorder="1" applyAlignment="1">
      <alignment horizontal="center"/>
    </xf>
    <xf numFmtId="0" fontId="53" fillId="0" borderId="12" xfId="0" applyFont="1" applyBorder="1" applyAlignment="1">
      <alignment horizontal="center"/>
    </xf>
    <xf numFmtId="0" fontId="53" fillId="0" borderId="0" xfId="0" applyFont="1" applyAlignment="1">
      <alignment horizontal="center"/>
    </xf>
    <xf numFmtId="0" fontId="0" fillId="0" borderId="8" xfId="0" applyFill="1" applyBorder="1" applyAlignment="1">
      <alignment vertical="center"/>
    </xf>
    <xf numFmtId="0" fontId="0" fillId="0" borderId="8" xfId="0" applyBorder="1" applyAlignment="1">
      <alignment vertical="center"/>
    </xf>
    <xf numFmtId="0" fontId="0" fillId="0" borderId="3" xfId="0" applyFill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43" fillId="0" borderId="15" xfId="0" applyFont="1" applyFill="1" applyBorder="1" applyAlignment="1">
      <alignment horizontal="center"/>
    </xf>
    <xf numFmtId="0" fontId="43" fillId="0" borderId="16" xfId="0" applyFont="1" applyFill="1" applyBorder="1" applyAlignment="1">
      <alignment horizontal="center"/>
    </xf>
    <xf numFmtId="0" fontId="25" fillId="0" borderId="3" xfId="0" applyFont="1" applyBorder="1" applyAlignment="1">
      <alignment horizontal="center"/>
    </xf>
    <xf numFmtId="0" fontId="24" fillId="0" borderId="7" xfId="0" applyFont="1" applyBorder="1" applyAlignment="1">
      <alignment horizontal="center" vertical="center"/>
    </xf>
    <xf numFmtId="0" fontId="24" fillId="0" borderId="10" xfId="0" applyFont="1" applyBorder="1" applyAlignment="1">
      <alignment vertical="center"/>
    </xf>
    <xf numFmtId="0" fontId="24" fillId="0" borderId="11" xfId="0" applyFont="1" applyBorder="1" applyAlignment="1">
      <alignment vertical="center"/>
    </xf>
    <xf numFmtId="0" fontId="24" fillId="0" borderId="7" xfId="0" applyFont="1" applyBorder="1" applyAlignment="1">
      <alignment horizontal="left" vertical="center"/>
    </xf>
    <xf numFmtId="0" fontId="24" fillId="0" borderId="7" xfId="0" applyFont="1" applyBorder="1" applyAlignment="1">
      <alignment horizontal="left" wrapText="1"/>
    </xf>
    <xf numFmtId="0" fontId="24" fillId="0" borderId="5" xfId="0" applyFont="1" applyBorder="1" applyAlignment="1">
      <alignment horizontal="center" vertical="center"/>
    </xf>
    <xf numFmtId="0" fontId="24" fillId="0" borderId="4" xfId="0" applyFont="1" applyBorder="1" applyAlignment="1">
      <alignment vertical="center"/>
    </xf>
    <xf numFmtId="0" fontId="24" fillId="0" borderId="12" xfId="0" applyFont="1" applyBorder="1" applyAlignment="1">
      <alignment vertical="center"/>
    </xf>
    <xf numFmtId="0" fontId="24" fillId="0" borderId="5" xfId="0" applyFont="1" applyBorder="1" applyAlignment="1">
      <alignment horizontal="left" vertical="center"/>
    </xf>
    <xf numFmtId="0" fontId="24" fillId="0" borderId="5" xfId="0" applyFont="1" applyBorder="1" applyAlignment="1">
      <alignment horizontal="left" wrapText="1"/>
    </xf>
    <xf numFmtId="0" fontId="24" fillId="0" borderId="5" xfId="0" applyFont="1" applyBorder="1" applyAlignment="1">
      <alignment vertical="center"/>
    </xf>
    <xf numFmtId="0" fontId="24" fillId="0" borderId="5" xfId="0" applyFont="1" applyBorder="1" applyAlignment="1">
      <alignment wrapText="1"/>
    </xf>
    <xf numFmtId="0" fontId="0" fillId="6" borderId="8" xfId="0" applyFill="1" applyBorder="1" applyAlignment="1">
      <alignment horizontal="center" vertical="center"/>
    </xf>
    <xf numFmtId="0" fontId="0" fillId="6" borderId="8" xfId="0" applyFill="1" applyBorder="1" applyAlignment="1">
      <alignment vertical="center"/>
    </xf>
    <xf numFmtId="0" fontId="38" fillId="6" borderId="8" xfId="0" applyFont="1" applyFill="1" applyBorder="1"/>
    <xf numFmtId="0" fontId="55" fillId="23" borderId="0" xfId="0" applyFont="1" applyFill="1" applyAlignment="1">
      <alignment horizontal="center"/>
    </xf>
    <xf numFmtId="0" fontId="40" fillId="23" borderId="0" xfId="0" applyFont="1" applyFill="1" applyAlignment="1">
      <alignment horizontal="center"/>
    </xf>
    <xf numFmtId="0" fontId="56" fillId="23" borderId="0" xfId="0" applyFont="1" applyFill="1" applyAlignment="1">
      <alignment horizontal="center"/>
    </xf>
    <xf numFmtId="0" fontId="40" fillId="0" borderId="0" xfId="0" applyFont="1" applyFill="1" applyAlignment="1">
      <alignment horizontal="center"/>
    </xf>
    <xf numFmtId="0" fontId="56" fillId="0" borderId="0" xfId="0" applyFont="1" applyFill="1" applyAlignment="1">
      <alignment horizontal="center"/>
    </xf>
    <xf numFmtId="0" fontId="55" fillId="0" borderId="0" xfId="0" applyFont="1" applyFill="1" applyAlignment="1">
      <alignment horizontal="center"/>
    </xf>
    <xf numFmtId="0" fontId="57" fillId="0" borderId="0" xfId="0" applyFont="1" applyFill="1" applyAlignment="1">
      <alignment vertical="top"/>
    </xf>
    <xf numFmtId="0" fontId="34" fillId="0" borderId="0" xfId="0" applyFont="1" applyFill="1" applyAlignment="1">
      <alignment vertical="top"/>
    </xf>
    <xf numFmtId="0" fontId="34" fillId="0" borderId="3" xfId="0" applyFont="1" applyFill="1" applyBorder="1" applyAlignment="1">
      <alignment horizontal="center" vertical="top"/>
    </xf>
    <xf numFmtId="0" fontId="30" fillId="0" borderId="3" xfId="0" applyFont="1" applyFill="1" applyBorder="1" applyAlignment="1">
      <alignment vertical="top" wrapText="1"/>
    </xf>
    <xf numFmtId="0" fontId="34" fillId="0" borderId="3" xfId="0" applyFont="1" applyFill="1" applyBorder="1" applyAlignment="1">
      <alignment vertical="top"/>
    </xf>
    <xf numFmtId="0" fontId="30" fillId="0" borderId="3" xfId="0" applyFont="1" applyFill="1" applyBorder="1" applyAlignment="1">
      <alignment vertical="top"/>
    </xf>
    <xf numFmtId="0" fontId="34" fillId="0" borderId="3" xfId="0" applyFont="1" applyFill="1" applyBorder="1"/>
    <xf numFmtId="0" fontId="58" fillId="0" borderId="3" xfId="0" applyFont="1" applyFill="1" applyBorder="1" applyAlignment="1">
      <alignment vertical="top" wrapText="1"/>
    </xf>
    <xf numFmtId="0" fontId="34" fillId="0" borderId="0" xfId="0" applyFont="1"/>
    <xf numFmtId="0" fontId="34" fillId="0" borderId="3" xfId="0" applyFont="1" applyBorder="1" applyAlignment="1">
      <alignment vertical="top" wrapText="1"/>
    </xf>
    <xf numFmtId="0" fontId="59" fillId="0" borderId="3" xfId="1" applyFont="1" applyFill="1" applyBorder="1" applyAlignment="1">
      <alignment vertical="top" wrapText="1"/>
    </xf>
    <xf numFmtId="0" fontId="43" fillId="0" borderId="1" xfId="0" applyFont="1" applyFill="1" applyBorder="1" applyAlignment="1">
      <alignment horizontal="center"/>
    </xf>
    <xf numFmtId="0" fontId="43" fillId="6" borderId="6" xfId="0" applyFont="1" applyFill="1" applyBorder="1" applyAlignment="1">
      <alignment horizontal="center"/>
    </xf>
    <xf numFmtId="0" fontId="61" fillId="0" borderId="0" xfId="0" applyFont="1" applyAlignment="1">
      <alignment horizontal="center" vertical="center"/>
    </xf>
    <xf numFmtId="0" fontId="60" fillId="11" borderId="3" xfId="0" applyFont="1" applyFill="1" applyBorder="1" applyAlignment="1">
      <alignment horizontal="center" vertical="center"/>
    </xf>
    <xf numFmtId="0" fontId="60" fillId="11" borderId="9" xfId="0" applyFont="1" applyFill="1" applyBorder="1" applyAlignment="1">
      <alignment horizontal="center" vertical="center"/>
    </xf>
    <xf numFmtId="0" fontId="63" fillId="11" borderId="3" xfId="2" applyFont="1" applyFill="1" applyBorder="1" applyAlignment="1">
      <alignment horizontal="center" vertical="center"/>
    </xf>
    <xf numFmtId="0" fontId="61" fillId="0" borderId="0" xfId="0" applyFont="1" applyFill="1" applyAlignment="1">
      <alignment horizontal="center" vertical="center"/>
    </xf>
    <xf numFmtId="0" fontId="61" fillId="24" borderId="7" xfId="0" applyFont="1" applyFill="1" applyBorder="1" applyAlignment="1">
      <alignment horizontal="center" vertical="center"/>
    </xf>
    <xf numFmtId="0" fontId="61" fillId="24" borderId="10" xfId="0" applyFont="1" applyFill="1" applyBorder="1" applyAlignment="1">
      <alignment horizontal="left" vertical="center"/>
    </xf>
    <xf numFmtId="0" fontId="61" fillId="24" borderId="14" xfId="0" applyFont="1" applyFill="1" applyBorder="1" applyAlignment="1">
      <alignment horizontal="left" vertical="center"/>
    </xf>
    <xf numFmtId="0" fontId="61" fillId="24" borderId="11" xfId="0" applyFont="1" applyFill="1" applyBorder="1" applyAlignment="1">
      <alignment horizontal="center" vertical="center"/>
    </xf>
    <xf numFmtId="0" fontId="64" fillId="24" borderId="7" xfId="2" applyFont="1" applyFill="1" applyBorder="1" applyAlignment="1">
      <alignment horizontal="center" vertical="center"/>
    </xf>
    <xf numFmtId="0" fontId="61" fillId="24" borderId="0" xfId="0" applyFont="1" applyFill="1" applyAlignment="1">
      <alignment horizontal="center" vertical="center"/>
    </xf>
    <xf numFmtId="0" fontId="61" fillId="24" borderId="6" xfId="0" applyFont="1" applyFill="1" applyBorder="1" applyAlignment="1">
      <alignment horizontal="center" vertical="center"/>
    </xf>
    <xf numFmtId="0" fontId="61" fillId="24" borderId="15" xfId="0" applyFont="1" applyFill="1" applyBorder="1" applyAlignment="1">
      <alignment horizontal="left" vertical="center"/>
    </xf>
    <xf numFmtId="0" fontId="61" fillId="24" borderId="1" xfId="0" applyFont="1" applyFill="1" applyBorder="1" applyAlignment="1">
      <alignment horizontal="left" vertical="center"/>
    </xf>
    <xf numFmtId="0" fontId="61" fillId="24" borderId="16" xfId="0" applyFont="1" applyFill="1" applyBorder="1" applyAlignment="1">
      <alignment horizontal="center" vertical="center"/>
    </xf>
    <xf numFmtId="0" fontId="64" fillId="24" borderId="6" xfId="2" applyFont="1" applyFill="1" applyBorder="1" applyAlignment="1">
      <alignment horizontal="center" vertical="center"/>
    </xf>
    <xf numFmtId="0" fontId="61" fillId="24" borderId="3" xfId="0" applyFont="1" applyFill="1" applyBorder="1" applyAlignment="1">
      <alignment horizontal="center" vertical="center"/>
    </xf>
    <xf numFmtId="0" fontId="61" fillId="24" borderId="8" xfId="0" applyFont="1" applyFill="1" applyBorder="1" applyAlignment="1">
      <alignment horizontal="left" vertical="center"/>
    </xf>
    <xf numFmtId="0" fontId="61" fillId="24" borderId="13" xfId="0" applyFont="1" applyFill="1" applyBorder="1" applyAlignment="1">
      <alignment horizontal="left" vertical="center"/>
    </xf>
    <xf numFmtId="0" fontId="61" fillId="24" borderId="9" xfId="0" applyFont="1" applyFill="1" applyBorder="1" applyAlignment="1">
      <alignment horizontal="center" vertical="center"/>
    </xf>
    <xf numFmtId="0" fontId="64" fillId="24" borderId="3" xfId="2" applyFont="1" applyFill="1" applyBorder="1" applyAlignment="1">
      <alignment horizontal="center" vertical="center"/>
    </xf>
    <xf numFmtId="0" fontId="61" fillId="24" borderId="1" xfId="0" applyFont="1" applyFill="1" applyBorder="1" applyAlignment="1">
      <alignment horizontal="center" vertical="center"/>
    </xf>
    <xf numFmtId="0" fontId="61" fillId="24" borderId="14" xfId="0" applyFont="1" applyFill="1" applyBorder="1" applyAlignment="1">
      <alignment horizontal="center" vertical="center"/>
    </xf>
    <xf numFmtId="0" fontId="61" fillId="0" borderId="3" xfId="0" applyFont="1" applyBorder="1" applyAlignment="1">
      <alignment horizontal="center" vertical="center"/>
    </xf>
    <xf numFmtId="0" fontId="61" fillId="0" borderId="13" xfId="0" applyFont="1" applyBorder="1" applyAlignment="1">
      <alignment horizontal="left" vertical="center"/>
    </xf>
    <xf numFmtId="0" fontId="61" fillId="0" borderId="13" xfId="0" applyFont="1" applyBorder="1" applyAlignment="1">
      <alignment horizontal="center" vertical="center"/>
    </xf>
    <xf numFmtId="0" fontId="65" fillId="24" borderId="7" xfId="0" applyFont="1" applyFill="1" applyBorder="1" applyAlignment="1">
      <alignment horizontal="center" vertical="center"/>
    </xf>
    <xf numFmtId="0" fontId="65" fillId="24" borderId="10" xfId="0" applyFont="1" applyFill="1" applyBorder="1" applyAlignment="1">
      <alignment horizontal="left" vertical="center"/>
    </xf>
    <xf numFmtId="0" fontId="65" fillId="24" borderId="14" xfId="0" applyFont="1" applyFill="1" applyBorder="1" applyAlignment="1">
      <alignment horizontal="left" vertical="center"/>
    </xf>
    <xf numFmtId="0" fontId="65" fillId="24" borderId="14" xfId="0" applyFont="1" applyFill="1" applyBorder="1" applyAlignment="1">
      <alignment horizontal="center" vertical="center"/>
    </xf>
    <xf numFmtId="0" fontId="65" fillId="24" borderId="7" xfId="2" applyFont="1" applyFill="1" applyBorder="1" applyAlignment="1">
      <alignment horizontal="center" vertical="center"/>
    </xf>
    <xf numFmtId="0" fontId="65" fillId="24" borderId="5" xfId="0" applyFont="1" applyFill="1" applyBorder="1" applyAlignment="1">
      <alignment horizontal="center" vertical="center"/>
    </xf>
    <xf numFmtId="0" fontId="65" fillId="24" borderId="4" xfId="0" applyFont="1" applyFill="1" applyBorder="1" applyAlignment="1">
      <alignment horizontal="left" vertical="center"/>
    </xf>
    <xf numFmtId="0" fontId="65" fillId="24" borderId="0" xfId="0" applyFont="1" applyFill="1" applyBorder="1" applyAlignment="1">
      <alignment horizontal="left" vertical="center"/>
    </xf>
    <xf numFmtId="0" fontId="65" fillId="24" borderId="12" xfId="0" applyFont="1" applyFill="1" applyBorder="1" applyAlignment="1">
      <alignment horizontal="center" vertical="center"/>
    </xf>
    <xf numFmtId="0" fontId="65" fillId="24" borderId="5" xfId="2" applyFont="1" applyFill="1" applyBorder="1" applyAlignment="1">
      <alignment horizontal="center" vertical="center"/>
    </xf>
    <xf numFmtId="0" fontId="65" fillId="24" borderId="6" xfId="0" applyFont="1" applyFill="1" applyBorder="1" applyAlignment="1">
      <alignment horizontal="center" vertical="center"/>
    </xf>
    <xf numFmtId="0" fontId="65" fillId="24" borderId="15" xfId="0" applyFont="1" applyFill="1" applyBorder="1" applyAlignment="1">
      <alignment horizontal="left" vertical="center"/>
    </xf>
    <xf numFmtId="0" fontId="65" fillId="24" borderId="1" xfId="0" applyFont="1" applyFill="1" applyBorder="1" applyAlignment="1">
      <alignment horizontal="left" vertical="center"/>
    </xf>
    <xf numFmtId="0" fontId="65" fillId="24" borderId="16" xfId="0" applyFont="1" applyFill="1" applyBorder="1" applyAlignment="1">
      <alignment horizontal="center" vertical="center"/>
    </xf>
    <xf numFmtId="0" fontId="65" fillId="24" borderId="6" xfId="2" applyFont="1" applyFill="1" applyBorder="1" applyAlignment="1">
      <alignment horizontal="center" vertical="center"/>
    </xf>
    <xf numFmtId="0" fontId="64" fillId="0" borderId="9" xfId="0" applyFont="1" applyBorder="1" applyAlignment="1">
      <alignment horizontal="center" vertical="center"/>
    </xf>
    <xf numFmtId="0" fontId="61" fillId="0" borderId="0" xfId="0" applyFont="1" applyAlignment="1">
      <alignment horizontal="left" vertical="center"/>
    </xf>
    <xf numFmtId="0" fontId="64" fillId="0" borderId="0" xfId="0" applyFont="1" applyAlignment="1">
      <alignment horizontal="center" vertical="center"/>
    </xf>
    <xf numFmtId="0" fontId="61" fillId="24" borderId="5" xfId="0" applyFont="1" applyFill="1" applyBorder="1" applyAlignment="1">
      <alignment horizontal="center" vertical="center"/>
    </xf>
    <xf numFmtId="0" fontId="61" fillId="24" borderId="4" xfId="0" applyFont="1" applyFill="1" applyBorder="1" applyAlignment="1">
      <alignment horizontal="left" vertical="center"/>
    </xf>
    <xf numFmtId="0" fontId="61" fillId="24" borderId="0" xfId="0" applyFont="1" applyFill="1" applyBorder="1" applyAlignment="1">
      <alignment horizontal="left" vertical="center"/>
    </xf>
    <xf numFmtId="0" fontId="61" fillId="24" borderId="12" xfId="0" applyFont="1" applyFill="1" applyBorder="1" applyAlignment="1">
      <alignment horizontal="center" vertical="center"/>
    </xf>
    <xf numFmtId="0" fontId="64" fillId="24" borderId="5" xfId="2" applyFont="1" applyFill="1" applyBorder="1" applyAlignment="1">
      <alignment horizontal="center" vertical="center"/>
    </xf>
    <xf numFmtId="0" fontId="60" fillId="0" borderId="1" xfId="0" applyFont="1" applyBorder="1" applyAlignment="1">
      <alignment vertical="center"/>
    </xf>
    <xf numFmtId="0" fontId="66" fillId="0" borderId="1" xfId="0" applyFont="1" applyBorder="1" applyAlignment="1">
      <alignment vertical="center"/>
    </xf>
    <xf numFmtId="0" fontId="0" fillId="0" borderId="3" xfId="0" applyBorder="1" applyAlignment="1">
      <alignment horizontal="center"/>
    </xf>
    <xf numFmtId="0" fontId="0" fillId="0" borderId="0" xfId="0" applyAlignment="1">
      <alignment horizontal="center"/>
    </xf>
    <xf numFmtId="0" fontId="0" fillId="0" borderId="3" xfId="0" applyFill="1" applyBorder="1" applyAlignment="1">
      <alignment horizontal="center" vertical="center"/>
    </xf>
    <xf numFmtId="0" fontId="0" fillId="0" borderId="3" xfId="0" applyBorder="1"/>
    <xf numFmtId="0" fontId="0" fillId="0" borderId="3" xfId="0" applyFill="1" applyBorder="1"/>
    <xf numFmtId="0" fontId="0" fillId="0" borderId="9" xfId="0" applyFill="1" applyBorder="1" applyAlignment="1">
      <alignment horizontal="center"/>
    </xf>
    <xf numFmtId="20" fontId="0" fillId="6" borderId="3" xfId="0" applyNumberFormat="1" applyFill="1" applyBorder="1" applyAlignment="1">
      <alignment horizontal="center" vertical="top"/>
    </xf>
    <xf numFmtId="0" fontId="0" fillId="6" borderId="8" xfId="0" applyFill="1" applyBorder="1" applyAlignment="1">
      <alignment vertical="top" wrapText="1"/>
    </xf>
    <xf numFmtId="0" fontId="0" fillId="6" borderId="8" xfId="0" applyNumberFormat="1" applyFill="1" applyBorder="1" applyAlignment="1">
      <alignment vertical="top" wrapText="1"/>
    </xf>
    <xf numFmtId="0" fontId="0" fillId="6" borderId="9" xfId="0" applyFill="1" applyBorder="1" applyAlignment="1">
      <alignment vertical="top"/>
    </xf>
    <xf numFmtId="0" fontId="3" fillId="6" borderId="8" xfId="0" applyNumberFormat="1" applyFont="1" applyFill="1" applyBorder="1" applyAlignment="1">
      <alignment vertical="top" wrapText="1"/>
    </xf>
    <xf numFmtId="20" fontId="6" fillId="6" borderId="3" xfId="0" applyNumberFormat="1" applyFont="1" applyFill="1" applyBorder="1" applyAlignment="1">
      <alignment horizontal="center" vertical="top"/>
    </xf>
    <xf numFmtId="0" fontId="6" fillId="6" borderId="3" xfId="0" applyFont="1" applyFill="1" applyBorder="1" applyAlignment="1">
      <alignment vertical="top" wrapText="1"/>
    </xf>
    <xf numFmtId="0" fontId="6" fillId="6" borderId="3" xfId="0" quotePrefix="1" applyFont="1" applyFill="1" applyBorder="1" applyAlignment="1">
      <alignment vertical="top" wrapText="1"/>
    </xf>
    <xf numFmtId="0" fontId="6" fillId="6" borderId="8" xfId="0" applyFont="1" applyFill="1" applyBorder="1" applyAlignment="1">
      <alignment vertical="top" wrapText="1"/>
    </xf>
    <xf numFmtId="0" fontId="6" fillId="6" borderId="8" xfId="0" applyNumberFormat="1" applyFont="1" applyFill="1" applyBorder="1" applyAlignment="1">
      <alignment vertical="top" wrapText="1"/>
    </xf>
    <xf numFmtId="0" fontId="6" fillId="6" borderId="9" xfId="0" applyFont="1" applyFill="1" applyBorder="1" applyAlignment="1">
      <alignment vertical="top"/>
    </xf>
    <xf numFmtId="20" fontId="0" fillId="0" borderId="5" xfId="0" applyNumberFormat="1" applyFill="1" applyBorder="1" applyAlignment="1">
      <alignment horizontal="center" vertical="top"/>
    </xf>
    <xf numFmtId="0" fontId="0" fillId="0" borderId="5" xfId="0" applyFill="1" applyBorder="1" applyAlignment="1">
      <alignment vertical="top" wrapText="1"/>
    </xf>
    <xf numFmtId="0" fontId="0" fillId="0" borderId="5" xfId="0" quotePrefix="1" applyFill="1" applyBorder="1" applyAlignment="1">
      <alignment vertical="top" wrapText="1"/>
    </xf>
    <xf numFmtId="0" fontId="0" fillId="0" borderId="4" xfId="0" applyFill="1" applyBorder="1" applyAlignment="1">
      <alignment vertical="top" wrapText="1"/>
    </xf>
    <xf numFmtId="0" fontId="0" fillId="0" borderId="4" xfId="0" applyNumberFormat="1" applyFill="1" applyBorder="1" applyAlignment="1">
      <alignment vertical="top" wrapText="1"/>
    </xf>
    <xf numFmtId="20" fontId="0" fillId="0" borderId="7" xfId="0" applyNumberFormat="1" applyFill="1" applyBorder="1" applyAlignment="1">
      <alignment horizontal="center" vertical="top"/>
    </xf>
    <xf numFmtId="0" fontId="0" fillId="0" borderId="7" xfId="0" applyFill="1" applyBorder="1" applyAlignment="1">
      <alignment vertical="top" wrapText="1"/>
    </xf>
    <xf numFmtId="0" fontId="0" fillId="0" borderId="7" xfId="0" quotePrefix="1" applyFill="1" applyBorder="1" applyAlignment="1">
      <alignment vertical="top" wrapText="1"/>
    </xf>
    <xf numFmtId="0" fontId="0" fillId="0" borderId="10" xfId="0" applyFill="1" applyBorder="1" applyAlignment="1">
      <alignment vertical="top" wrapText="1"/>
    </xf>
    <xf numFmtId="0" fontId="3" fillId="0" borderId="10" xfId="0" applyNumberFormat="1" applyFont="1" applyFill="1" applyBorder="1" applyAlignment="1">
      <alignment vertical="top" wrapText="1"/>
    </xf>
    <xf numFmtId="0" fontId="0" fillId="0" borderId="3" xfId="0" applyFill="1" applyBorder="1" applyAlignment="1"/>
    <xf numFmtId="0" fontId="0" fillId="0" borderId="3" xfId="0" applyFill="1" applyBorder="1" applyAlignment="1">
      <alignment horizontal="center"/>
    </xf>
    <xf numFmtId="0" fontId="10" fillId="0" borderId="0" xfId="0" applyFont="1" applyAlignment="1">
      <alignment horizontal="center" vertical="top"/>
    </xf>
    <xf numFmtId="0" fontId="11" fillId="0" borderId="0" xfId="0" applyFont="1" applyAlignment="1">
      <alignment horizontal="center" vertical="top"/>
    </xf>
    <xf numFmtId="0" fontId="9" fillId="4" borderId="1" xfId="0" applyFont="1" applyFill="1" applyBorder="1" applyAlignment="1">
      <alignment horizontal="center" vertical="top" wrapText="1"/>
    </xf>
    <xf numFmtId="0" fontId="1" fillId="2" borderId="13" xfId="0" applyFont="1" applyFill="1" applyBorder="1" applyAlignment="1">
      <alignment horizontal="center" vertical="top" wrapText="1"/>
    </xf>
    <xf numFmtId="0" fontId="48" fillId="0" borderId="3" xfId="0" applyFont="1" applyFill="1" applyBorder="1" applyAlignment="1">
      <alignment horizontal="center" vertical="center" wrapText="1"/>
    </xf>
    <xf numFmtId="0" fontId="34" fillId="0" borderId="3" xfId="0" applyFont="1" applyFill="1" applyBorder="1" applyAlignment="1">
      <alignment horizontal="center" vertical="center"/>
    </xf>
    <xf numFmtId="0" fontId="34" fillId="0" borderId="3" xfId="0" applyFont="1" applyFill="1" applyBorder="1" applyAlignment="1">
      <alignment horizontal="center" vertical="center" wrapText="1"/>
    </xf>
    <xf numFmtId="0" fontId="0" fillId="0" borderId="8" xfId="0" applyBorder="1"/>
    <xf numFmtId="0" fontId="0" fillId="0" borderId="13" xfId="0" applyBorder="1"/>
    <xf numFmtId="0" fontId="0" fillId="0" borderId="9" xfId="0" applyBorder="1"/>
    <xf numFmtId="0" fontId="0" fillId="0" borderId="8" xfId="0" applyFill="1" applyBorder="1"/>
    <xf numFmtId="0" fontId="0" fillId="0" borderId="13" xfId="0" applyFill="1" applyBorder="1"/>
    <xf numFmtId="0" fontId="0" fillId="0" borderId="9" xfId="0" applyFill="1" applyBorder="1"/>
    <xf numFmtId="0" fontId="0" fillId="0" borderId="3" xfId="0" applyBorder="1"/>
    <xf numFmtId="0" fontId="0" fillId="0" borderId="8" xfId="0" applyFill="1" applyBorder="1" applyAlignment="1">
      <alignment vertical="center"/>
    </xf>
    <xf numFmtId="0" fontId="0" fillId="0" borderId="13" xfId="0" applyFill="1" applyBorder="1" applyAlignment="1">
      <alignment vertical="center"/>
    </xf>
    <xf numFmtId="0" fontId="0" fillId="0" borderId="9" xfId="0" applyFill="1" applyBorder="1" applyAlignment="1">
      <alignment vertical="center"/>
    </xf>
    <xf numFmtId="0" fontId="0" fillId="0" borderId="8" xfId="0" applyBorder="1" applyAlignment="1">
      <alignment vertical="center"/>
    </xf>
    <xf numFmtId="0" fontId="0" fillId="0" borderId="13" xfId="0" applyBorder="1" applyAlignment="1">
      <alignment vertical="center"/>
    </xf>
    <xf numFmtId="0" fontId="0" fillId="0" borderId="9" xfId="0" applyBorder="1" applyAlignment="1">
      <alignment vertical="center"/>
    </xf>
    <xf numFmtId="0" fontId="0" fillId="0" borderId="3" xfId="0" applyFill="1" applyBorder="1" applyAlignment="1">
      <alignment horizontal="center" vertical="center" wrapText="1"/>
    </xf>
    <xf numFmtId="0" fontId="14" fillId="0" borderId="8" xfId="0" applyFont="1" applyBorder="1" applyAlignment="1"/>
    <xf numFmtId="0" fontId="14" fillId="0" borderId="13" xfId="0" applyFont="1" applyBorder="1" applyAlignment="1"/>
    <xf numFmtId="0" fontId="0" fillId="0" borderId="8" xfId="0" applyBorder="1" applyAlignment="1"/>
    <xf numFmtId="0" fontId="0" fillId="0" borderId="13" xfId="0" applyBorder="1" applyAlignment="1"/>
    <xf numFmtId="0" fontId="0" fillId="0" borderId="8" xfId="0" applyFont="1" applyBorder="1" applyAlignment="1"/>
    <xf numFmtId="0" fontId="0" fillId="0" borderId="13" xfId="0" applyFont="1" applyBorder="1" applyAlignment="1"/>
    <xf numFmtId="0" fontId="0" fillId="0" borderId="8" xfId="0" applyBorder="1" applyAlignment="1">
      <alignment horizontal="left"/>
    </xf>
    <xf numFmtId="0" fontId="0" fillId="0" borderId="13" xfId="0" applyBorder="1" applyAlignment="1">
      <alignment horizontal="left"/>
    </xf>
    <xf numFmtId="0" fontId="0" fillId="0" borderId="9" xfId="0" applyBorder="1" applyAlignment="1">
      <alignment horizontal="left"/>
    </xf>
    <xf numFmtId="0" fontId="3" fillId="0" borderId="14" xfId="0" applyFont="1" applyBorder="1" applyAlignment="1">
      <alignment horizontal="center"/>
    </xf>
    <xf numFmtId="0" fontId="0" fillId="0" borderId="7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7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3" fillId="0" borderId="1" xfId="0" applyFont="1" applyBorder="1" applyAlignment="1">
      <alignment horizontal="center"/>
    </xf>
    <xf numFmtId="0" fontId="0" fillId="0" borderId="8" xfId="0" applyFill="1" applyBorder="1" applyAlignment="1">
      <alignment horizontal="center" vertical="center"/>
    </xf>
    <xf numFmtId="0" fontId="0" fillId="0" borderId="13" xfId="0" applyFill="1" applyBorder="1" applyAlignment="1">
      <alignment horizontal="center" vertical="center"/>
    </xf>
    <xf numFmtId="0" fontId="0" fillId="0" borderId="9" xfId="0" applyFill="1" applyBorder="1" applyAlignment="1">
      <alignment horizontal="center" vertical="center"/>
    </xf>
    <xf numFmtId="0" fontId="0" fillId="0" borderId="8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3" xfId="0" applyBorder="1" applyAlignment="1">
      <alignment horizontal="left"/>
    </xf>
    <xf numFmtId="0" fontId="0" fillId="0" borderId="3" xfId="0" applyBorder="1" applyAlignment="1">
      <alignment horizontal="center"/>
    </xf>
    <xf numFmtId="0" fontId="0" fillId="0" borderId="0" xfId="0" applyAlignment="1">
      <alignment horizontal="center"/>
    </xf>
    <xf numFmtId="0" fontId="0" fillId="0" borderId="3" xfId="0" applyFill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27" fillId="0" borderId="0" xfId="0" applyFont="1" applyBorder="1" applyAlignment="1">
      <alignment horizontal="center" vertical="top"/>
    </xf>
    <xf numFmtId="0" fontId="35" fillId="0" borderId="25" xfId="0" applyFont="1" applyBorder="1" applyAlignment="1">
      <alignment horizontal="center" vertical="top"/>
    </xf>
    <xf numFmtId="0" fontId="38" fillId="19" borderId="10" xfId="0" applyFont="1" applyFill="1" applyBorder="1" applyAlignment="1">
      <alignment horizontal="center"/>
    </xf>
    <xf numFmtId="0" fontId="38" fillId="19" borderId="11" xfId="0" applyFont="1" applyFill="1" applyBorder="1" applyAlignment="1">
      <alignment horizontal="center"/>
    </xf>
    <xf numFmtId="0" fontId="38" fillId="0" borderId="10" xfId="0" applyFont="1" applyBorder="1" applyAlignment="1">
      <alignment horizontal="center"/>
    </xf>
    <xf numFmtId="0" fontId="38" fillId="0" borderId="11" xfId="0" applyFont="1" applyBorder="1" applyAlignment="1">
      <alignment horizontal="center"/>
    </xf>
    <xf numFmtId="0" fontId="43" fillId="19" borderId="15" xfId="0" applyFont="1" applyFill="1" applyBorder="1" applyAlignment="1">
      <alignment horizontal="center"/>
    </xf>
    <xf numFmtId="0" fontId="43" fillId="19" borderId="16" xfId="0" applyFont="1" applyFill="1" applyBorder="1" applyAlignment="1">
      <alignment horizontal="center"/>
    </xf>
    <xf numFmtId="0" fontId="43" fillId="0" borderId="15" xfId="0" applyFont="1" applyBorder="1" applyAlignment="1">
      <alignment horizontal="center"/>
    </xf>
    <xf numFmtId="0" fontId="43" fillId="0" borderId="16" xfId="0" applyFont="1" applyBorder="1" applyAlignment="1">
      <alignment horizontal="center"/>
    </xf>
    <xf numFmtId="0" fontId="38" fillId="0" borderId="10" xfId="0" applyFont="1" applyFill="1" applyBorder="1" applyAlignment="1">
      <alignment horizontal="center"/>
    </xf>
    <xf numFmtId="0" fontId="38" fillId="0" borderId="11" xfId="0" applyFont="1" applyFill="1" applyBorder="1" applyAlignment="1">
      <alignment horizontal="center"/>
    </xf>
    <xf numFmtId="0" fontId="43" fillId="0" borderId="15" xfId="0" applyFont="1" applyFill="1" applyBorder="1" applyAlignment="1">
      <alignment horizontal="center"/>
    </xf>
    <xf numFmtId="0" fontId="43" fillId="0" borderId="16" xfId="0" applyFont="1" applyFill="1" applyBorder="1" applyAlignment="1">
      <alignment horizontal="center"/>
    </xf>
    <xf numFmtId="0" fontId="44" fillId="0" borderId="10" xfId="0" applyFont="1" applyFill="1" applyBorder="1" applyAlignment="1">
      <alignment horizontal="center"/>
    </xf>
    <xf numFmtId="0" fontId="44" fillId="0" borderId="10" xfId="0" applyFont="1" applyBorder="1" applyAlignment="1">
      <alignment horizontal="center"/>
    </xf>
    <xf numFmtId="0" fontId="44" fillId="0" borderId="11" xfId="0" applyFont="1" applyBorder="1" applyAlignment="1">
      <alignment horizontal="center"/>
    </xf>
    <xf numFmtId="0" fontId="43" fillId="6" borderId="15" xfId="0" applyFont="1" applyFill="1" applyBorder="1" applyAlignment="1">
      <alignment horizontal="center"/>
    </xf>
    <xf numFmtId="0" fontId="43" fillId="6" borderId="16" xfId="0" applyFont="1" applyFill="1" applyBorder="1" applyAlignment="1">
      <alignment horizontal="center"/>
    </xf>
    <xf numFmtId="0" fontId="13" fillId="0" borderId="0" xfId="0" applyFont="1" applyAlignment="1">
      <alignment horizontal="center"/>
    </xf>
    <xf numFmtId="0" fontId="15" fillId="0" borderId="1" xfId="0" applyFont="1" applyBorder="1" applyAlignment="1">
      <alignment horizontal="left" vertical="center"/>
    </xf>
    <xf numFmtId="0" fontId="18" fillId="0" borderId="0" xfId="0" applyFont="1" applyAlignment="1">
      <alignment horizontal="left" vertical="center"/>
    </xf>
    <xf numFmtId="0" fontId="24" fillId="0" borderId="5" xfId="0" applyFont="1" applyBorder="1" applyAlignment="1">
      <alignment horizontal="left"/>
    </xf>
    <xf numFmtId="0" fontId="23" fillId="0" borderId="0" xfId="0" applyFont="1" applyBorder="1" applyAlignment="1">
      <alignment horizontal="center"/>
    </xf>
    <xf numFmtId="0" fontId="25" fillId="11" borderId="3" xfId="0" applyFont="1" applyFill="1" applyBorder="1" applyAlignment="1">
      <alignment horizontal="center" vertical="top"/>
    </xf>
    <xf numFmtId="0" fontId="23" fillId="0" borderId="0" xfId="0" applyFont="1" applyAlignment="1">
      <alignment horizontal="center"/>
    </xf>
    <xf numFmtId="0" fontId="25" fillId="12" borderId="3" xfId="0" applyFont="1" applyFill="1" applyBorder="1" applyAlignment="1">
      <alignment horizontal="center" vertical="top"/>
    </xf>
    <xf numFmtId="0" fontId="24" fillId="0" borderId="4" xfId="0" applyFont="1" applyBorder="1" applyAlignment="1">
      <alignment horizontal="left" vertical="center"/>
    </xf>
    <xf numFmtId="0" fontId="24" fillId="0" borderId="12" xfId="0" applyFont="1" applyBorder="1" applyAlignment="1">
      <alignment horizontal="left" vertical="center"/>
    </xf>
    <xf numFmtId="0" fontId="24" fillId="0" borderId="4" xfId="0" applyFont="1" applyBorder="1" applyAlignment="1">
      <alignment horizontal="left" vertical="top"/>
    </xf>
    <xf numFmtId="0" fontId="24" fillId="0" borderId="12" xfId="0" applyFont="1" applyBorder="1" applyAlignment="1">
      <alignment horizontal="left" vertical="top"/>
    </xf>
    <xf numFmtId="0" fontId="21" fillId="0" borderId="0" xfId="0" applyFont="1" applyAlignment="1">
      <alignment horizontal="center"/>
    </xf>
    <xf numFmtId="0" fontId="25" fillId="10" borderId="3" xfId="0" applyFont="1" applyFill="1" applyBorder="1" applyAlignment="1">
      <alignment horizontal="center" vertical="top"/>
    </xf>
    <xf numFmtId="0" fontId="25" fillId="13" borderId="3" xfId="0" applyFont="1" applyFill="1" applyBorder="1" applyAlignment="1">
      <alignment horizontal="center" vertical="top"/>
    </xf>
    <xf numFmtId="0" fontId="24" fillId="0" borderId="6" xfId="0" applyFont="1" applyBorder="1" applyAlignment="1">
      <alignment horizontal="center"/>
    </xf>
    <xf numFmtId="0" fontId="0" fillId="5" borderId="8" xfId="0" applyFill="1" applyBorder="1" applyAlignment="1">
      <alignment horizontal="center"/>
    </xf>
    <xf numFmtId="0" fontId="0" fillId="5" borderId="13" xfId="0" applyFill="1" applyBorder="1" applyAlignment="1">
      <alignment horizontal="center"/>
    </xf>
    <xf numFmtId="0" fontId="0" fillId="5" borderId="9" xfId="0" applyFill="1" applyBorder="1" applyAlignment="1">
      <alignment horizontal="center"/>
    </xf>
    <xf numFmtId="0" fontId="0" fillId="0" borderId="3" xfId="0" applyFill="1" applyBorder="1" applyAlignment="1"/>
    <xf numFmtId="0" fontId="0" fillId="0" borderId="3" xfId="0" applyFill="1" applyBorder="1"/>
    <xf numFmtId="0" fontId="0" fillId="7" borderId="3" xfId="0" applyFill="1" applyBorder="1" applyAlignment="1">
      <alignment horizontal="center"/>
    </xf>
    <xf numFmtId="0" fontId="0" fillId="0" borderId="7" xfId="0" applyFill="1" applyBorder="1" applyAlignment="1">
      <alignment horizontal="center" vertical="center"/>
    </xf>
    <xf numFmtId="0" fontId="0" fillId="0" borderId="5" xfId="0" applyFill="1" applyBorder="1" applyAlignment="1">
      <alignment horizontal="center" vertical="center"/>
    </xf>
    <xf numFmtId="0" fontId="0" fillId="0" borderId="3" xfId="0" applyFont="1" applyFill="1" applyBorder="1" applyAlignment="1">
      <alignment horizontal="center" vertical="center"/>
    </xf>
    <xf numFmtId="0" fontId="2" fillId="0" borderId="3" xfId="0" applyFont="1" applyFill="1" applyBorder="1" applyAlignment="1">
      <alignment horizontal="center" vertical="center"/>
    </xf>
    <xf numFmtId="0" fontId="0" fillId="0" borderId="3" xfId="0" applyFill="1" applyBorder="1" applyAlignment="1">
      <alignment horizontal="left" vertical="center"/>
    </xf>
    <xf numFmtId="0" fontId="0" fillId="0" borderId="3" xfId="0" applyFill="1" applyBorder="1" applyAlignment="1">
      <alignment horizontal="left"/>
    </xf>
    <xf numFmtId="0" fontId="0" fillId="0" borderId="6" xfId="0" applyFill="1" applyBorder="1" applyAlignment="1">
      <alignment horizontal="center" vertical="center"/>
    </xf>
    <xf numFmtId="0" fontId="60" fillId="11" borderId="8" xfId="0" applyFont="1" applyFill="1" applyBorder="1" applyAlignment="1">
      <alignment horizontal="center" vertical="center"/>
    </xf>
    <xf numFmtId="0" fontId="60" fillId="11" borderId="9" xfId="0" applyFont="1" applyFill="1" applyBorder="1" applyAlignment="1">
      <alignment horizontal="center" vertical="center"/>
    </xf>
    <xf numFmtId="0" fontId="0" fillId="0" borderId="0" xfId="0" applyAlignment="1">
      <alignment horizontal="left"/>
    </xf>
    <xf numFmtId="0" fontId="0" fillId="0" borderId="0" xfId="0" applyFill="1" applyBorder="1" applyAlignment="1">
      <alignment horizontal="center"/>
    </xf>
    <xf numFmtId="0" fontId="61" fillId="0" borderId="7" xfId="0" applyFont="1" applyBorder="1" applyAlignment="1">
      <alignment horizontal="center" vertical="center"/>
    </xf>
    <xf numFmtId="0" fontId="61" fillId="0" borderId="6" xfId="0" applyFont="1" applyBorder="1" applyAlignment="1">
      <alignment horizontal="center" vertical="center"/>
    </xf>
    <xf numFmtId="0" fontId="61" fillId="24" borderId="11" xfId="0" applyFont="1" applyFill="1" applyBorder="1" applyAlignment="1">
      <alignment horizontal="left" vertical="center"/>
    </xf>
    <xf numFmtId="0" fontId="61" fillId="24" borderId="16" xfId="0" applyFont="1" applyFill="1" applyBorder="1" applyAlignment="1">
      <alignment horizontal="left" vertical="center"/>
    </xf>
    <xf numFmtId="0" fontId="67" fillId="0" borderId="7" xfId="0" applyFont="1" applyFill="1" applyBorder="1" applyAlignment="1">
      <alignment horizontal="center" vertical="center"/>
    </xf>
    <xf numFmtId="0" fontId="67" fillId="0" borderId="3" xfId="0" applyFont="1" applyFill="1" applyBorder="1"/>
    <xf numFmtId="0" fontId="67" fillId="0" borderId="3" xfId="0" applyFont="1" applyFill="1" applyBorder="1" applyAlignment="1">
      <alignment horizontal="center"/>
    </xf>
    <xf numFmtId="0" fontId="67" fillId="0" borderId="5" xfId="0" applyFont="1" applyFill="1" applyBorder="1" applyAlignment="1">
      <alignment horizontal="center" vertical="center"/>
    </xf>
    <xf numFmtId="0" fontId="67" fillId="0" borderId="6" xfId="0" applyFont="1" applyFill="1" applyBorder="1" applyAlignment="1">
      <alignment horizontal="center" vertical="center"/>
    </xf>
    <xf numFmtId="0" fontId="3" fillId="0" borderId="3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3" xfId="0" applyFont="1" applyFill="1" applyBorder="1"/>
    <xf numFmtId="0" fontId="3" fillId="0" borderId="0" xfId="0" applyFont="1" applyBorder="1"/>
    <xf numFmtId="0" fontId="3" fillId="0" borderId="3" xfId="0" applyFont="1" applyFill="1" applyBorder="1" applyAlignment="1">
      <alignment horizontal="center"/>
    </xf>
    <xf numFmtId="0" fontId="3" fillId="0" borderId="8" xfId="0" applyFont="1" applyFill="1" applyBorder="1" applyAlignment="1">
      <alignment horizontal="center"/>
    </xf>
    <xf numFmtId="0" fontId="3" fillId="0" borderId="13" xfId="0" applyFont="1" applyFill="1" applyBorder="1" applyAlignment="1">
      <alignment horizontal="center"/>
    </xf>
    <xf numFmtId="0" fontId="3" fillId="0" borderId="9" xfId="0" applyFont="1" applyFill="1" applyBorder="1" applyAlignment="1">
      <alignment horizontal="center"/>
    </xf>
    <xf numFmtId="0" fontId="3" fillId="0" borderId="9" xfId="0" applyFont="1" applyFill="1" applyBorder="1" applyAlignment="1">
      <alignment horizontal="center"/>
    </xf>
  </cellXfs>
  <cellStyles count="3">
    <cellStyle name="Hyperlink" xfId="1" builtinId="8"/>
    <cellStyle name="Normal" xfId="0" builtinId="0"/>
    <cellStyle name="Normal 2" xfId="2"/>
  </cellStyles>
  <dxfs count="30"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</dxfs>
  <tableStyles count="0" defaultTableStyle="TableStyleMedium2" defaultPivotStyle="PivotStyleLight16"/>
  <colors>
    <mruColors>
      <color rgb="FF3333FF"/>
      <color rgb="FF00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8" Type="http://schemas.openxmlformats.org/officeDocument/2006/relationships/hyperlink" Target="mailto:Nathida@outlook.com" TargetMode="External"/><Relationship Id="rId13" Type="http://schemas.openxmlformats.org/officeDocument/2006/relationships/hyperlink" Target="mailto:tingtok_2519@outlook.co.th" TargetMode="External"/><Relationship Id="rId18" Type="http://schemas.openxmlformats.org/officeDocument/2006/relationships/hyperlink" Target="mailto:Tabbycheetah@gmail.com" TargetMode="External"/><Relationship Id="rId26" Type="http://schemas.openxmlformats.org/officeDocument/2006/relationships/hyperlink" Target="mailto:Nattapong.yam@kbu.ac.th" TargetMode="External"/><Relationship Id="rId3" Type="http://schemas.openxmlformats.org/officeDocument/2006/relationships/hyperlink" Target="mailto:ayu.karnjana@gmail.com" TargetMode="External"/><Relationship Id="rId21" Type="http://schemas.openxmlformats.org/officeDocument/2006/relationships/hyperlink" Target="mailto:teeshutterb@gmail.com" TargetMode="External"/><Relationship Id="rId7" Type="http://schemas.openxmlformats.org/officeDocument/2006/relationships/hyperlink" Target="mailto:wow.triton@gmail.com" TargetMode="External"/><Relationship Id="rId12" Type="http://schemas.openxmlformats.org/officeDocument/2006/relationships/hyperlink" Target="mailto:nannonlany@gmail.com" TargetMode="External"/><Relationship Id="rId17" Type="http://schemas.openxmlformats.org/officeDocument/2006/relationships/hyperlink" Target="mailto:yos@tritonfilm.com" TargetMode="External"/><Relationship Id="rId25" Type="http://schemas.openxmlformats.org/officeDocument/2006/relationships/hyperlink" Target="mailto:c_mahin@hotmail.com" TargetMode="External"/><Relationship Id="rId2" Type="http://schemas.openxmlformats.org/officeDocument/2006/relationships/hyperlink" Target="mailto:gun_susangkarakan@hotmail.com" TargetMode="External"/><Relationship Id="rId16" Type="http://schemas.openxmlformats.org/officeDocument/2006/relationships/hyperlink" Target="mailto:Roj@issue.co.th" TargetMode="External"/><Relationship Id="rId20" Type="http://schemas.openxmlformats.org/officeDocument/2006/relationships/hyperlink" Target="mailto:keng@madeehub.com" TargetMode="External"/><Relationship Id="rId29" Type="http://schemas.openxmlformats.org/officeDocument/2006/relationships/hyperlink" Target="mailto:piriya@glowyourstory.com" TargetMode="External"/><Relationship Id="rId1" Type="http://schemas.openxmlformats.org/officeDocument/2006/relationships/hyperlink" Target="mailto:Kem@kemissara.com" TargetMode="External"/><Relationship Id="rId6" Type="http://schemas.openxmlformats.org/officeDocument/2006/relationships/hyperlink" Target="mailto:ham_kongkrit@hotmail.com" TargetMode="External"/><Relationship Id="rId11" Type="http://schemas.openxmlformats.org/officeDocument/2006/relationships/hyperlink" Target="mailto:natathan.s@gmail.com" TargetMode="External"/><Relationship Id="rId24" Type="http://schemas.openxmlformats.org/officeDocument/2006/relationships/hyperlink" Target="mailto:alisa.pongchang@gmail.com" TargetMode="External"/><Relationship Id="rId5" Type="http://schemas.openxmlformats.org/officeDocument/2006/relationships/hyperlink" Target="mailto:duiland@gmail.com" TargetMode="External"/><Relationship Id="rId15" Type="http://schemas.openxmlformats.org/officeDocument/2006/relationships/hyperlink" Target="mailto:peng@tritonfilm.com" TargetMode="External"/><Relationship Id="rId23" Type="http://schemas.openxmlformats.org/officeDocument/2006/relationships/hyperlink" Target="mailto:Mook_jung5@hotmail.com" TargetMode="External"/><Relationship Id="rId28" Type="http://schemas.openxmlformats.org/officeDocument/2006/relationships/hyperlink" Target="mailto:piriya@glowyourstory.com" TargetMode="External"/><Relationship Id="rId10" Type="http://schemas.openxmlformats.org/officeDocument/2006/relationships/hyperlink" Target="mailto:ittibath4@gmail.com" TargetMode="External"/><Relationship Id="rId19" Type="http://schemas.openxmlformats.org/officeDocument/2006/relationships/hyperlink" Target="mailto:witpim@mac.com" TargetMode="External"/><Relationship Id="rId4" Type="http://schemas.openxmlformats.org/officeDocument/2006/relationships/hyperlink" Target="mailto:dekrakban@hotmail.com" TargetMode="External"/><Relationship Id="rId9" Type="http://schemas.openxmlformats.org/officeDocument/2006/relationships/hyperlink" Target="mailto:bam.thipthida@gmail.com" TargetMode="External"/><Relationship Id="rId14" Type="http://schemas.openxmlformats.org/officeDocument/2006/relationships/hyperlink" Target="mailto:piyapiyo@yahoo.com" TargetMode="External"/><Relationship Id="rId22" Type="http://schemas.openxmlformats.org/officeDocument/2006/relationships/hyperlink" Target="mailto:surasekk@hotmail.com" TargetMode="External"/><Relationship Id="rId27" Type="http://schemas.openxmlformats.org/officeDocument/2006/relationships/hyperlink" Target="mailto:Kscherry@gmail.com" TargetMode="External"/><Relationship Id="rId30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2.bin"/><Relationship Id="rId2" Type="http://schemas.openxmlformats.org/officeDocument/2006/relationships/hyperlink" Target="mailto:Nattapong.yam@kbu.ac.th" TargetMode="External"/><Relationship Id="rId1" Type="http://schemas.openxmlformats.org/officeDocument/2006/relationships/hyperlink" Target="mailto:Kscherry@gmail.com" TargetMode="External"/></Relationships>
</file>

<file path=xl/worksheets/_rels/sheet3.xml.rels><?xml version="1.0" encoding="UTF-8" standalone="yes"?>
<Relationships xmlns="http://schemas.openxmlformats.org/package/2006/relationships"><Relationship Id="rId8" Type="http://schemas.openxmlformats.org/officeDocument/2006/relationships/hyperlink" Target="mailto:Nathida@outlook.com" TargetMode="External"/><Relationship Id="rId13" Type="http://schemas.openxmlformats.org/officeDocument/2006/relationships/hyperlink" Target="mailto:tingtok_2519@outlook.co.th" TargetMode="External"/><Relationship Id="rId18" Type="http://schemas.openxmlformats.org/officeDocument/2006/relationships/hyperlink" Target="mailto:Tabbycheetah@gmail.com" TargetMode="External"/><Relationship Id="rId26" Type="http://schemas.openxmlformats.org/officeDocument/2006/relationships/hyperlink" Target="mailto:Nattapong.yam@kbu.ac.th" TargetMode="External"/><Relationship Id="rId3" Type="http://schemas.openxmlformats.org/officeDocument/2006/relationships/hyperlink" Target="mailto:ayu.karnjana@gmail.com" TargetMode="External"/><Relationship Id="rId21" Type="http://schemas.openxmlformats.org/officeDocument/2006/relationships/hyperlink" Target="mailto:teeshutterb@gmail.com" TargetMode="External"/><Relationship Id="rId7" Type="http://schemas.openxmlformats.org/officeDocument/2006/relationships/hyperlink" Target="mailto:wow.triton@gmail.com" TargetMode="External"/><Relationship Id="rId12" Type="http://schemas.openxmlformats.org/officeDocument/2006/relationships/hyperlink" Target="mailto:nannonlany@gmail.com" TargetMode="External"/><Relationship Id="rId17" Type="http://schemas.openxmlformats.org/officeDocument/2006/relationships/hyperlink" Target="mailto:yos@tritonfilm.com" TargetMode="External"/><Relationship Id="rId25" Type="http://schemas.openxmlformats.org/officeDocument/2006/relationships/hyperlink" Target="mailto:c_mahin@hotmail.com" TargetMode="External"/><Relationship Id="rId2" Type="http://schemas.openxmlformats.org/officeDocument/2006/relationships/hyperlink" Target="mailto:gun_susangkarakan@hotmail.com" TargetMode="External"/><Relationship Id="rId16" Type="http://schemas.openxmlformats.org/officeDocument/2006/relationships/hyperlink" Target="mailto:Roj@issue.co.th" TargetMode="External"/><Relationship Id="rId20" Type="http://schemas.openxmlformats.org/officeDocument/2006/relationships/hyperlink" Target="mailto:keng@madeehub.com" TargetMode="External"/><Relationship Id="rId29" Type="http://schemas.openxmlformats.org/officeDocument/2006/relationships/hyperlink" Target="mailto:piriya@glowyourstory.com" TargetMode="External"/><Relationship Id="rId1" Type="http://schemas.openxmlformats.org/officeDocument/2006/relationships/hyperlink" Target="mailto:Kem@kemissara.com" TargetMode="External"/><Relationship Id="rId6" Type="http://schemas.openxmlformats.org/officeDocument/2006/relationships/hyperlink" Target="mailto:ham_kongkrit@hotmail.com" TargetMode="External"/><Relationship Id="rId11" Type="http://schemas.openxmlformats.org/officeDocument/2006/relationships/hyperlink" Target="mailto:natathan.s@gmail.com" TargetMode="External"/><Relationship Id="rId24" Type="http://schemas.openxmlformats.org/officeDocument/2006/relationships/hyperlink" Target="mailto:alisa.pongchang@gmail.com" TargetMode="External"/><Relationship Id="rId5" Type="http://schemas.openxmlformats.org/officeDocument/2006/relationships/hyperlink" Target="mailto:duiland@gmail.com" TargetMode="External"/><Relationship Id="rId15" Type="http://schemas.openxmlformats.org/officeDocument/2006/relationships/hyperlink" Target="mailto:peng@tritonfilm.com" TargetMode="External"/><Relationship Id="rId23" Type="http://schemas.openxmlformats.org/officeDocument/2006/relationships/hyperlink" Target="mailto:Mook_jung5@hotmail.com" TargetMode="External"/><Relationship Id="rId28" Type="http://schemas.openxmlformats.org/officeDocument/2006/relationships/hyperlink" Target="mailto:piriya@glowyourstory.com" TargetMode="External"/><Relationship Id="rId10" Type="http://schemas.openxmlformats.org/officeDocument/2006/relationships/hyperlink" Target="mailto:ittibath4@gmail.com" TargetMode="External"/><Relationship Id="rId19" Type="http://schemas.openxmlformats.org/officeDocument/2006/relationships/hyperlink" Target="mailto:witpim@mac.com" TargetMode="External"/><Relationship Id="rId4" Type="http://schemas.openxmlformats.org/officeDocument/2006/relationships/hyperlink" Target="mailto:dekrakban@hotmail.com" TargetMode="External"/><Relationship Id="rId9" Type="http://schemas.openxmlformats.org/officeDocument/2006/relationships/hyperlink" Target="mailto:bam.thipthida@gmail.com" TargetMode="External"/><Relationship Id="rId14" Type="http://schemas.openxmlformats.org/officeDocument/2006/relationships/hyperlink" Target="mailto:piyapiyo@yahoo.com" TargetMode="External"/><Relationship Id="rId22" Type="http://schemas.openxmlformats.org/officeDocument/2006/relationships/hyperlink" Target="mailto:surasekk@hotmail.com" TargetMode="External"/><Relationship Id="rId27" Type="http://schemas.openxmlformats.org/officeDocument/2006/relationships/hyperlink" Target="mailto:Kscherry@gmail.com" TargetMode="External"/><Relationship Id="rId30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  <pageSetUpPr fitToPage="1"/>
  </sheetPr>
  <dimension ref="A1:J86"/>
  <sheetViews>
    <sheetView view="pageBreakPreview" topLeftCell="A66" zoomScale="80" zoomScaleNormal="70" zoomScaleSheetLayoutView="80" workbookViewId="0">
      <selection activeCell="B70" sqref="B70"/>
    </sheetView>
  </sheetViews>
  <sheetFormatPr defaultColWidth="9.140625" defaultRowHeight="15" x14ac:dyDescent="0.25"/>
  <cols>
    <col min="1" max="1" width="7.7109375" style="4" customWidth="1"/>
    <col min="2" max="2" width="11.28515625" style="4" customWidth="1"/>
    <col min="3" max="3" width="12" style="4" customWidth="1"/>
    <col min="4" max="4" width="24.85546875" style="2" customWidth="1"/>
    <col min="5" max="5" width="15.42578125" style="2" customWidth="1"/>
    <col min="6" max="6" width="32.85546875" style="2" customWidth="1"/>
    <col min="7" max="7" width="14.5703125" style="2" customWidth="1"/>
    <col min="8" max="8" width="33" style="25" customWidth="1"/>
    <col min="9" max="9" width="58.28515625" style="21" customWidth="1"/>
    <col min="10" max="10" width="21" style="1" customWidth="1"/>
    <col min="11" max="16384" width="9.140625" style="1"/>
  </cols>
  <sheetData>
    <row r="1" spans="1:10" ht="18.75" x14ac:dyDescent="0.25">
      <c r="A1" s="455" t="s">
        <v>0</v>
      </c>
      <c r="B1" s="455"/>
      <c r="C1" s="455"/>
      <c r="D1" s="455"/>
      <c r="E1" s="455"/>
      <c r="F1" s="455"/>
      <c r="G1" s="455"/>
      <c r="H1" s="455"/>
      <c r="I1" s="455"/>
      <c r="J1" s="455"/>
    </row>
    <row r="2" spans="1:10" ht="18.75" x14ac:dyDescent="0.25">
      <c r="A2" s="455" t="s">
        <v>2</v>
      </c>
      <c r="B2" s="455"/>
      <c r="C2" s="455"/>
      <c r="D2" s="455"/>
      <c r="E2" s="455"/>
      <c r="F2" s="455"/>
      <c r="G2" s="455"/>
      <c r="H2" s="455"/>
      <c r="I2" s="455"/>
      <c r="J2" s="455"/>
    </row>
    <row r="3" spans="1:10" ht="18.75" x14ac:dyDescent="0.25">
      <c r="A3" s="456" t="s">
        <v>1</v>
      </c>
      <c r="B3" s="456"/>
      <c r="C3" s="456"/>
      <c r="D3" s="456"/>
      <c r="E3" s="456"/>
      <c r="F3" s="456"/>
      <c r="G3" s="456"/>
      <c r="H3" s="456"/>
      <c r="I3" s="456"/>
      <c r="J3" s="456"/>
    </row>
    <row r="4" spans="1:10" x14ac:dyDescent="0.25">
      <c r="A4" s="5" t="s">
        <v>690</v>
      </c>
      <c r="B4" s="6">
        <v>42507</v>
      </c>
      <c r="D4" s="2" t="s">
        <v>47</v>
      </c>
    </row>
    <row r="5" spans="1:10" x14ac:dyDescent="0.25">
      <c r="A5" s="5"/>
      <c r="B5" s="6"/>
    </row>
    <row r="6" spans="1:10" s="3" customFormat="1" ht="18.75" x14ac:dyDescent="0.25">
      <c r="A6" s="15" t="s">
        <v>6</v>
      </c>
      <c r="B6" s="458" t="s">
        <v>7</v>
      </c>
      <c r="C6" s="458"/>
      <c r="D6" s="457" t="s">
        <v>139</v>
      </c>
      <c r="E6" s="457"/>
      <c r="F6" s="457"/>
      <c r="G6" s="457"/>
      <c r="H6" s="457"/>
      <c r="I6" s="457"/>
      <c r="J6" s="457"/>
    </row>
    <row r="7" spans="1:10" s="29" customFormat="1" ht="30" x14ac:dyDescent="0.25">
      <c r="A7" s="32" t="s">
        <v>9</v>
      </c>
      <c r="B7" s="32" t="s">
        <v>10</v>
      </c>
      <c r="C7" s="33" t="s">
        <v>11</v>
      </c>
      <c r="D7" s="33" t="s">
        <v>1</v>
      </c>
      <c r="E7" s="33" t="s">
        <v>91</v>
      </c>
      <c r="F7" s="33" t="s">
        <v>68</v>
      </c>
      <c r="G7" s="34" t="s">
        <v>21</v>
      </c>
      <c r="H7" s="35" t="s">
        <v>12</v>
      </c>
      <c r="I7" s="33" t="s">
        <v>71</v>
      </c>
      <c r="J7" s="36" t="s">
        <v>69</v>
      </c>
    </row>
    <row r="8" spans="1:10" s="18" customFormat="1" ht="45" x14ac:dyDescent="0.25">
      <c r="A8" s="37"/>
      <c r="B8" s="17">
        <v>0.27083333333333331</v>
      </c>
      <c r="C8" s="38"/>
      <c r="D8" s="39" t="s">
        <v>70</v>
      </c>
      <c r="E8" s="39" t="s">
        <v>92</v>
      </c>
      <c r="F8" s="313" t="s">
        <v>889</v>
      </c>
      <c r="G8" s="40"/>
      <c r="H8" s="41"/>
      <c r="I8" s="38"/>
      <c r="J8" s="42"/>
    </row>
    <row r="9" spans="1:10" s="20" customFormat="1" ht="75" x14ac:dyDescent="0.25">
      <c r="A9" s="17">
        <v>0.31597222222222221</v>
      </c>
      <c r="B9" s="17">
        <v>0.36458333333333331</v>
      </c>
      <c r="C9" s="17">
        <f>B9-A9</f>
        <v>4.8611111111111105E-2</v>
      </c>
      <c r="D9" s="19" t="s">
        <v>3</v>
      </c>
      <c r="E9" s="19" t="s">
        <v>93</v>
      </c>
      <c r="F9" s="43" t="s">
        <v>114</v>
      </c>
      <c r="G9" s="30"/>
      <c r="H9" s="26"/>
      <c r="I9" s="19"/>
      <c r="J9" s="22"/>
    </row>
    <row r="10" spans="1:10" s="20" customFormat="1" ht="180" x14ac:dyDescent="0.25">
      <c r="A10" s="17">
        <f t="shared" ref="A10:A18" si="0">B9</f>
        <v>0.36458333333333331</v>
      </c>
      <c r="B10" s="17">
        <v>0.52083333333333337</v>
      </c>
      <c r="C10" s="17">
        <f>B10-A10</f>
        <v>0.15625000000000006</v>
      </c>
      <c r="D10" s="19" t="s">
        <v>4</v>
      </c>
      <c r="E10" s="19"/>
      <c r="F10" s="43" t="s">
        <v>76</v>
      </c>
      <c r="G10" s="30" t="s">
        <v>22</v>
      </c>
      <c r="H10" s="26" t="s">
        <v>106</v>
      </c>
      <c r="I10" s="43" t="s">
        <v>115</v>
      </c>
      <c r="J10" s="23" t="s">
        <v>42</v>
      </c>
    </row>
    <row r="11" spans="1:10" s="20" customFormat="1" ht="60" x14ac:dyDescent="0.25">
      <c r="A11" s="17">
        <f t="shared" si="0"/>
        <v>0.52083333333333337</v>
      </c>
      <c r="B11" s="17">
        <v>0.5625</v>
      </c>
      <c r="C11" s="17">
        <f t="shared" ref="C11:C20" si="1">B11-A11</f>
        <v>4.166666666666663E-2</v>
      </c>
      <c r="D11" s="19" t="s">
        <v>5</v>
      </c>
      <c r="E11" s="19" t="s">
        <v>96</v>
      </c>
      <c r="F11" s="43" t="s">
        <v>72</v>
      </c>
      <c r="G11" s="30"/>
      <c r="H11" s="26"/>
      <c r="I11" s="19"/>
      <c r="J11" s="22"/>
    </row>
    <row r="12" spans="1:10" s="20" customFormat="1" ht="75" x14ac:dyDescent="0.25">
      <c r="A12" s="17">
        <f t="shared" si="0"/>
        <v>0.5625</v>
      </c>
      <c r="B12" s="17">
        <v>0.625</v>
      </c>
      <c r="C12" s="17">
        <f t="shared" si="1"/>
        <v>6.25E-2</v>
      </c>
      <c r="D12" s="19" t="s">
        <v>73</v>
      </c>
      <c r="E12" s="19" t="s">
        <v>97</v>
      </c>
      <c r="F12" s="43" t="s">
        <v>74</v>
      </c>
      <c r="G12" s="30" t="s">
        <v>15</v>
      </c>
      <c r="H12" s="26" t="s">
        <v>64</v>
      </c>
      <c r="I12" s="19"/>
      <c r="J12" s="22"/>
    </row>
    <row r="13" spans="1:10" s="20" customFormat="1" x14ac:dyDescent="0.25">
      <c r="A13" s="17">
        <f t="shared" si="0"/>
        <v>0.625</v>
      </c>
      <c r="B13" s="17">
        <v>0.64583333333333337</v>
      </c>
      <c r="C13" s="17">
        <f t="shared" si="1"/>
        <v>2.083333333333337E-2</v>
      </c>
      <c r="D13" s="19" t="s">
        <v>8</v>
      </c>
      <c r="E13" s="19"/>
      <c r="F13" s="43" t="s">
        <v>75</v>
      </c>
      <c r="G13" s="30"/>
      <c r="H13" s="26"/>
      <c r="I13" s="19"/>
      <c r="J13" s="22"/>
    </row>
    <row r="14" spans="1:10" s="20" customFormat="1" ht="240" x14ac:dyDescent="0.25">
      <c r="A14" s="17">
        <f t="shared" si="0"/>
        <v>0.64583333333333337</v>
      </c>
      <c r="B14" s="17">
        <v>0.70833333333333337</v>
      </c>
      <c r="C14" s="17">
        <f t="shared" si="1"/>
        <v>6.25E-2</v>
      </c>
      <c r="D14" s="19" t="s">
        <v>63</v>
      </c>
      <c r="E14" s="19" t="s">
        <v>94</v>
      </c>
      <c r="F14" s="43" t="s">
        <v>116</v>
      </c>
      <c r="G14" s="30" t="s">
        <v>22</v>
      </c>
      <c r="H14" s="26" t="s">
        <v>107</v>
      </c>
      <c r="I14" s="43" t="s">
        <v>117</v>
      </c>
      <c r="J14" s="22"/>
    </row>
    <row r="15" spans="1:10" s="20" customFormat="1" ht="45" x14ac:dyDescent="0.25">
      <c r="A15" s="17">
        <f t="shared" si="0"/>
        <v>0.70833333333333337</v>
      </c>
      <c r="B15" s="17">
        <v>0.77083333333333337</v>
      </c>
      <c r="C15" s="17">
        <f t="shared" si="1"/>
        <v>6.25E-2</v>
      </c>
      <c r="D15" s="19" t="s">
        <v>36</v>
      </c>
      <c r="E15" s="19" t="s">
        <v>95</v>
      </c>
      <c r="F15" s="19"/>
      <c r="G15" s="30"/>
      <c r="H15" s="26"/>
      <c r="I15" s="19"/>
      <c r="J15" s="22"/>
    </row>
    <row r="16" spans="1:10" s="20" customFormat="1" ht="60" x14ac:dyDescent="0.25">
      <c r="A16" s="17">
        <f t="shared" si="0"/>
        <v>0.77083333333333337</v>
      </c>
      <c r="B16" s="17">
        <v>0.8125</v>
      </c>
      <c r="C16" s="17">
        <f t="shared" si="1"/>
        <v>4.166666666666663E-2</v>
      </c>
      <c r="D16" s="19" t="s">
        <v>13</v>
      </c>
      <c r="E16" s="19" t="s">
        <v>96</v>
      </c>
      <c r="F16" s="43" t="s">
        <v>72</v>
      </c>
      <c r="G16" s="30"/>
      <c r="H16" s="26"/>
      <c r="I16" s="19"/>
      <c r="J16" s="22"/>
    </row>
    <row r="17" spans="1:10" s="20" customFormat="1" ht="60" x14ac:dyDescent="0.25">
      <c r="A17" s="17">
        <f t="shared" si="0"/>
        <v>0.8125</v>
      </c>
      <c r="B17" s="17">
        <v>0.85416666666666663</v>
      </c>
      <c r="C17" s="17">
        <f t="shared" si="1"/>
        <v>4.166666666666663E-2</v>
      </c>
      <c r="D17" s="19" t="s">
        <v>14</v>
      </c>
      <c r="E17" s="19" t="s">
        <v>98</v>
      </c>
      <c r="F17" s="43" t="s">
        <v>122</v>
      </c>
      <c r="G17" s="30" t="s">
        <v>15</v>
      </c>
      <c r="H17" s="26" t="s">
        <v>691</v>
      </c>
      <c r="I17" s="43" t="s">
        <v>118</v>
      </c>
      <c r="J17" s="22"/>
    </row>
    <row r="18" spans="1:10" s="20" customFormat="1" ht="60" x14ac:dyDescent="0.25">
      <c r="A18" s="17">
        <f t="shared" si="0"/>
        <v>0.85416666666666663</v>
      </c>
      <c r="B18" s="17">
        <v>0.875</v>
      </c>
      <c r="C18" s="17">
        <f t="shared" si="1"/>
        <v>2.083333333333337E-2</v>
      </c>
      <c r="D18" s="19" t="s">
        <v>77</v>
      </c>
      <c r="E18" s="19" t="s">
        <v>98</v>
      </c>
      <c r="F18" s="19"/>
      <c r="G18" s="30" t="s">
        <v>78</v>
      </c>
      <c r="H18" s="26" t="s">
        <v>65</v>
      </c>
      <c r="I18" s="16"/>
      <c r="J18" s="22"/>
    </row>
    <row r="19" spans="1:10" s="20" customFormat="1" ht="60" x14ac:dyDescent="0.25">
      <c r="A19" s="17">
        <f>B18</f>
        <v>0.875</v>
      </c>
      <c r="B19" s="17">
        <v>0.88194444444444453</v>
      </c>
      <c r="C19" s="17">
        <f t="shared" si="1"/>
        <v>6.9444444444445308E-3</v>
      </c>
      <c r="D19" s="19" t="s">
        <v>120</v>
      </c>
      <c r="E19" s="19" t="s">
        <v>98</v>
      </c>
      <c r="F19" s="43" t="s">
        <v>121</v>
      </c>
      <c r="G19" s="30" t="s">
        <v>15</v>
      </c>
      <c r="H19" s="26" t="s">
        <v>119</v>
      </c>
      <c r="I19" s="16"/>
      <c r="J19" s="22"/>
    </row>
    <row r="20" spans="1:10" ht="60" x14ac:dyDescent="0.25">
      <c r="A20" s="12">
        <f>B19</f>
        <v>0.88194444444444453</v>
      </c>
      <c r="B20" s="54">
        <v>0.88541666666666663</v>
      </c>
      <c r="C20" s="12">
        <f t="shared" si="1"/>
        <v>3.4722222222220989E-3</v>
      </c>
      <c r="D20" s="13" t="s">
        <v>124</v>
      </c>
      <c r="E20" s="19" t="s">
        <v>98</v>
      </c>
      <c r="F20" s="13"/>
      <c r="G20" s="30" t="s">
        <v>15</v>
      </c>
      <c r="H20" s="26" t="s">
        <v>123</v>
      </c>
      <c r="I20" s="13"/>
      <c r="J20" s="24"/>
    </row>
    <row r="21" spans="1:10" s="3" customFormat="1" ht="18.75" x14ac:dyDescent="0.25">
      <c r="A21" s="15" t="s">
        <v>16</v>
      </c>
      <c r="B21" s="458" t="s">
        <v>17</v>
      </c>
      <c r="C21" s="458"/>
      <c r="D21" s="457" t="s">
        <v>140</v>
      </c>
      <c r="E21" s="457"/>
      <c r="F21" s="457"/>
      <c r="G21" s="457"/>
      <c r="H21" s="457"/>
      <c r="I21" s="457"/>
      <c r="J21" s="457"/>
    </row>
    <row r="22" spans="1:10" s="29" customFormat="1" ht="30" x14ac:dyDescent="0.25">
      <c r="A22" s="32" t="s">
        <v>9</v>
      </c>
      <c r="B22" s="32" t="s">
        <v>10</v>
      </c>
      <c r="C22" s="33" t="s">
        <v>11</v>
      </c>
      <c r="D22" s="33" t="s">
        <v>1</v>
      </c>
      <c r="E22" s="33"/>
      <c r="F22" s="33" t="s">
        <v>68</v>
      </c>
      <c r="G22" s="34" t="s">
        <v>21</v>
      </c>
      <c r="H22" s="35" t="s">
        <v>12</v>
      </c>
      <c r="I22" s="33" t="s">
        <v>71</v>
      </c>
      <c r="J22" s="36" t="s">
        <v>69</v>
      </c>
    </row>
    <row r="23" spans="1:10" s="20" customFormat="1" ht="60" x14ac:dyDescent="0.25">
      <c r="A23" s="17">
        <v>0.29166666666666669</v>
      </c>
      <c r="B23" s="17">
        <v>0.33333333333333331</v>
      </c>
      <c r="C23" s="17">
        <f>B23-A23</f>
        <v>4.166666666666663E-2</v>
      </c>
      <c r="D23" s="19" t="s">
        <v>18</v>
      </c>
      <c r="E23" s="19" t="s">
        <v>96</v>
      </c>
      <c r="F23" s="43" t="s">
        <v>72</v>
      </c>
      <c r="G23" s="30"/>
      <c r="H23" s="26"/>
      <c r="I23" s="19"/>
      <c r="J23" s="22"/>
    </row>
    <row r="24" spans="1:10" s="20" customFormat="1" ht="45" x14ac:dyDescent="0.25">
      <c r="A24" s="17">
        <f>B23</f>
        <v>0.33333333333333331</v>
      </c>
      <c r="B24" s="17">
        <v>0.375</v>
      </c>
      <c r="C24" s="17">
        <f t="shared" ref="C24:C37" si="2">B24-A24</f>
        <v>4.1666666666666685E-2</v>
      </c>
      <c r="D24" s="19" t="s">
        <v>19</v>
      </c>
      <c r="E24" s="19"/>
      <c r="F24" s="43" t="s">
        <v>126</v>
      </c>
      <c r="G24" s="30"/>
      <c r="H24" s="26"/>
      <c r="I24" s="19"/>
      <c r="J24" s="22"/>
    </row>
    <row r="25" spans="1:10" s="20" customFormat="1" ht="210" x14ac:dyDescent="0.25">
      <c r="A25" s="44">
        <f>B24</f>
        <v>0.375</v>
      </c>
      <c r="B25" s="44">
        <v>0.5</v>
      </c>
      <c r="C25" s="44">
        <f t="shared" si="2"/>
        <v>0.125</v>
      </c>
      <c r="D25" s="19" t="s">
        <v>80</v>
      </c>
      <c r="E25" s="19" t="s">
        <v>99</v>
      </c>
      <c r="F25" s="52" t="s">
        <v>844</v>
      </c>
      <c r="G25" s="30" t="s">
        <v>125</v>
      </c>
      <c r="H25" s="26" t="s">
        <v>128</v>
      </c>
      <c r="I25" s="43" t="s">
        <v>129</v>
      </c>
      <c r="J25" s="23" t="s">
        <v>37</v>
      </c>
    </row>
    <row r="26" spans="1:10" s="20" customFormat="1" ht="409.5" x14ac:dyDescent="0.25">
      <c r="A26" s="45"/>
      <c r="B26" s="45"/>
      <c r="C26" s="45"/>
      <c r="D26" s="19" t="s">
        <v>81</v>
      </c>
      <c r="E26" s="19" t="s">
        <v>127</v>
      </c>
      <c r="F26" s="52" t="s">
        <v>846</v>
      </c>
      <c r="G26" s="30" t="s">
        <v>232</v>
      </c>
      <c r="H26" s="26" t="s">
        <v>130</v>
      </c>
      <c r="I26" s="43" t="s">
        <v>109</v>
      </c>
      <c r="J26" s="23"/>
    </row>
    <row r="27" spans="1:10" s="314" customFormat="1" ht="120" x14ac:dyDescent="0.25">
      <c r="A27" s="46">
        <v>0.5</v>
      </c>
      <c r="B27" s="46">
        <v>0.54166666666666663</v>
      </c>
      <c r="C27" s="46">
        <f t="shared" si="2"/>
        <v>4.166666666666663E-2</v>
      </c>
      <c r="D27" s="47" t="s">
        <v>5</v>
      </c>
      <c r="E27" s="47" t="s">
        <v>131</v>
      </c>
      <c r="F27" s="52" t="s">
        <v>82</v>
      </c>
      <c r="G27" s="48" t="s">
        <v>83</v>
      </c>
      <c r="H27" s="49" t="s">
        <v>108</v>
      </c>
      <c r="I27" s="52" t="s">
        <v>132</v>
      </c>
      <c r="J27" s="50"/>
    </row>
    <row r="28" spans="1:10" s="314" customFormat="1" ht="105" x14ac:dyDescent="0.25">
      <c r="A28" s="46">
        <f t="shared" ref="A28:A35" si="3">B27</f>
        <v>0.54166666666666663</v>
      </c>
      <c r="B28" s="46">
        <v>0.5625</v>
      </c>
      <c r="C28" s="46">
        <f t="shared" si="2"/>
        <v>2.083333333333337E-2</v>
      </c>
      <c r="D28" s="47" t="s">
        <v>38</v>
      </c>
      <c r="E28" s="47" t="s">
        <v>131</v>
      </c>
      <c r="F28" s="52"/>
      <c r="G28" s="48" t="s">
        <v>39</v>
      </c>
      <c r="H28" s="49" t="s">
        <v>66</v>
      </c>
      <c r="I28" s="47"/>
      <c r="J28" s="315" t="s">
        <v>40</v>
      </c>
    </row>
    <row r="29" spans="1:10" s="314" customFormat="1" x14ac:dyDescent="0.25">
      <c r="A29" s="46">
        <f>B28</f>
        <v>0.5625</v>
      </c>
      <c r="B29" s="46">
        <v>0.58333333333333337</v>
      </c>
      <c r="C29" s="46">
        <f t="shared" si="2"/>
        <v>2.083333333333337E-2</v>
      </c>
      <c r="D29" s="47" t="s">
        <v>839</v>
      </c>
      <c r="E29" s="47"/>
      <c r="F29" s="52" t="s">
        <v>845</v>
      </c>
      <c r="G29" s="48"/>
      <c r="H29" s="49"/>
      <c r="I29" s="47"/>
      <c r="J29" s="315"/>
    </row>
    <row r="30" spans="1:10" s="314" customFormat="1" ht="30" x14ac:dyDescent="0.25">
      <c r="A30" s="46">
        <f>B29</f>
        <v>0.58333333333333337</v>
      </c>
      <c r="B30" s="46">
        <v>0.625</v>
      </c>
      <c r="C30" s="46">
        <f t="shared" si="2"/>
        <v>4.166666666666663E-2</v>
      </c>
      <c r="D30" s="47" t="s">
        <v>840</v>
      </c>
      <c r="E30" s="47" t="s">
        <v>842</v>
      </c>
      <c r="F30" s="52"/>
      <c r="G30" s="48" t="s">
        <v>841</v>
      </c>
      <c r="H30" s="49"/>
      <c r="I30" s="47"/>
      <c r="J30" s="315"/>
    </row>
    <row r="31" spans="1:10" s="314" customFormat="1" ht="60" x14ac:dyDescent="0.25">
      <c r="A31" s="46">
        <f>B30</f>
        <v>0.625</v>
      </c>
      <c r="B31" s="46">
        <v>0.66666666666666663</v>
      </c>
      <c r="C31" s="46">
        <f t="shared" si="2"/>
        <v>4.166666666666663E-2</v>
      </c>
      <c r="D31" s="47" t="s">
        <v>20</v>
      </c>
      <c r="E31" s="47"/>
      <c r="F31" s="52" t="s">
        <v>133</v>
      </c>
      <c r="G31" s="48" t="s">
        <v>79</v>
      </c>
      <c r="H31" s="49"/>
      <c r="I31" s="47"/>
      <c r="J31" s="50"/>
    </row>
    <row r="32" spans="1:10" s="314" customFormat="1" ht="90" x14ac:dyDescent="0.25">
      <c r="A32" s="46">
        <f t="shared" si="3"/>
        <v>0.66666666666666663</v>
      </c>
      <c r="B32" s="46">
        <v>0.75</v>
      </c>
      <c r="C32" s="46">
        <f t="shared" si="2"/>
        <v>8.333333333333337E-2</v>
      </c>
      <c r="D32" s="47" t="s">
        <v>84</v>
      </c>
      <c r="E32" s="47" t="s">
        <v>100</v>
      </c>
      <c r="F32" s="52" t="s">
        <v>843</v>
      </c>
      <c r="G32" s="48" t="s">
        <v>134</v>
      </c>
      <c r="H32" s="49" t="s">
        <v>135</v>
      </c>
      <c r="I32" s="47"/>
      <c r="J32" s="315" t="s">
        <v>43</v>
      </c>
    </row>
    <row r="33" spans="1:10" s="314" customFormat="1" ht="60" x14ac:dyDescent="0.25">
      <c r="A33" s="46">
        <f t="shared" si="3"/>
        <v>0.75</v>
      </c>
      <c r="B33" s="46">
        <v>0.79166666666666663</v>
      </c>
      <c r="C33" s="46">
        <f t="shared" si="2"/>
        <v>4.166666666666663E-2</v>
      </c>
      <c r="D33" s="47" t="s">
        <v>13</v>
      </c>
      <c r="E33" s="47" t="s">
        <v>96</v>
      </c>
      <c r="F33" s="52" t="s">
        <v>85</v>
      </c>
      <c r="G33" s="48"/>
      <c r="H33" s="49"/>
      <c r="I33" s="47"/>
      <c r="J33" s="50"/>
    </row>
    <row r="34" spans="1:10" s="314" customFormat="1" ht="165" x14ac:dyDescent="0.25">
      <c r="A34" s="46">
        <f t="shared" si="3"/>
        <v>0.79166666666666663</v>
      </c>
      <c r="B34" s="46">
        <v>0.83333333333333337</v>
      </c>
      <c r="C34" s="46">
        <f t="shared" si="2"/>
        <v>4.1666666666666741E-2</v>
      </c>
      <c r="D34" s="47" t="s">
        <v>90</v>
      </c>
      <c r="E34" s="47" t="s">
        <v>98</v>
      </c>
      <c r="F34" s="47"/>
      <c r="G34" s="48"/>
      <c r="H34" s="49" t="s">
        <v>692</v>
      </c>
      <c r="I34" s="52" t="s">
        <v>136</v>
      </c>
      <c r="J34" s="50"/>
    </row>
    <row r="35" spans="1:10" s="20" customFormat="1" ht="60" x14ac:dyDescent="0.25">
      <c r="A35" s="17">
        <f t="shared" si="3"/>
        <v>0.83333333333333337</v>
      </c>
      <c r="B35" s="17">
        <v>0.85416666666666663</v>
      </c>
      <c r="C35" s="17">
        <f t="shared" si="2"/>
        <v>2.0833333333333259E-2</v>
      </c>
      <c r="D35" s="19" t="s">
        <v>77</v>
      </c>
      <c r="E35" s="19" t="s">
        <v>98</v>
      </c>
      <c r="F35" s="19"/>
      <c r="G35" s="30" t="s">
        <v>78</v>
      </c>
      <c r="H35" s="26" t="s">
        <v>137</v>
      </c>
      <c r="I35" s="16"/>
      <c r="J35" s="22"/>
    </row>
    <row r="36" spans="1:10" s="20" customFormat="1" ht="60" x14ac:dyDescent="0.25">
      <c r="A36" s="17">
        <f>B35</f>
        <v>0.85416666666666663</v>
      </c>
      <c r="B36" s="17">
        <v>0.86111111111111116</v>
      </c>
      <c r="C36" s="17">
        <f t="shared" si="2"/>
        <v>6.9444444444445308E-3</v>
      </c>
      <c r="D36" s="19" t="s">
        <v>120</v>
      </c>
      <c r="E36" s="19" t="s">
        <v>98</v>
      </c>
      <c r="F36" s="43" t="s">
        <v>121</v>
      </c>
      <c r="G36" s="30" t="s">
        <v>15</v>
      </c>
      <c r="H36" s="26" t="s">
        <v>119</v>
      </c>
      <c r="I36" s="16"/>
      <c r="J36" s="22"/>
    </row>
    <row r="37" spans="1:10" ht="60" x14ac:dyDescent="0.25">
      <c r="A37" s="12">
        <f>B36</f>
        <v>0.86111111111111116</v>
      </c>
      <c r="B37" s="54">
        <v>0.86458333333333337</v>
      </c>
      <c r="C37" s="12">
        <f t="shared" si="2"/>
        <v>3.4722222222222099E-3</v>
      </c>
      <c r="D37" s="13" t="s">
        <v>124</v>
      </c>
      <c r="E37" s="19" t="s">
        <v>98</v>
      </c>
      <c r="F37" s="13"/>
      <c r="G37" s="30" t="s">
        <v>15</v>
      </c>
      <c r="H37" s="26" t="s">
        <v>138</v>
      </c>
      <c r="I37" s="13"/>
      <c r="J37" s="24"/>
    </row>
    <row r="38" spans="1:10" x14ac:dyDescent="0.25">
      <c r="A38" s="14"/>
      <c r="B38" s="14"/>
      <c r="C38" s="12"/>
      <c r="D38" s="13"/>
      <c r="E38" s="13"/>
      <c r="F38" s="13"/>
      <c r="G38" s="31"/>
      <c r="H38" s="28"/>
      <c r="I38" s="16"/>
      <c r="J38" s="24"/>
    </row>
    <row r="39" spans="1:10" s="3" customFormat="1" ht="18.75" x14ac:dyDescent="0.25">
      <c r="A39" s="15" t="s">
        <v>23</v>
      </c>
      <c r="B39" s="458" t="s">
        <v>24</v>
      </c>
      <c r="C39" s="458"/>
      <c r="D39" s="457" t="s">
        <v>147</v>
      </c>
      <c r="E39" s="457"/>
      <c r="F39" s="457"/>
      <c r="G39" s="457"/>
      <c r="H39" s="457"/>
      <c r="I39" s="457"/>
      <c r="J39" s="457"/>
    </row>
    <row r="40" spans="1:10" s="29" customFormat="1" ht="30" x14ac:dyDescent="0.25">
      <c r="A40" s="32" t="s">
        <v>9</v>
      </c>
      <c r="B40" s="32" t="s">
        <v>10</v>
      </c>
      <c r="C40" s="33" t="s">
        <v>11</v>
      </c>
      <c r="D40" s="33" t="s">
        <v>1</v>
      </c>
      <c r="E40" s="33"/>
      <c r="F40" s="33" t="s">
        <v>68</v>
      </c>
      <c r="G40" s="34" t="s">
        <v>21</v>
      </c>
      <c r="H40" s="35" t="s">
        <v>12</v>
      </c>
      <c r="I40" s="33" t="s">
        <v>71</v>
      </c>
      <c r="J40" s="36" t="s">
        <v>69</v>
      </c>
    </row>
    <row r="41" spans="1:10" s="20" customFormat="1" ht="60" x14ac:dyDescent="0.25">
      <c r="A41" s="17">
        <v>0.29166666666666669</v>
      </c>
      <c r="B41" s="17">
        <v>0.33333333333333331</v>
      </c>
      <c r="C41" s="17">
        <f>B41-A41</f>
        <v>4.166666666666663E-2</v>
      </c>
      <c r="D41" s="19" t="s">
        <v>86</v>
      </c>
      <c r="E41" s="19" t="s">
        <v>96</v>
      </c>
      <c r="F41" s="43" t="s">
        <v>72</v>
      </c>
      <c r="G41" s="30"/>
      <c r="H41" s="26"/>
      <c r="I41" s="19"/>
      <c r="J41" s="22"/>
    </row>
    <row r="42" spans="1:10" s="20" customFormat="1" ht="30" x14ac:dyDescent="0.25">
      <c r="A42" s="17">
        <f>B41</f>
        <v>0.33333333333333331</v>
      </c>
      <c r="B42" s="17">
        <v>0.4375</v>
      </c>
      <c r="C42" s="17">
        <f t="shared" ref="C42:C59" si="4">B42-A42</f>
        <v>0.10416666666666669</v>
      </c>
      <c r="D42" s="19" t="s">
        <v>25</v>
      </c>
      <c r="E42" s="19"/>
      <c r="F42" s="43" t="s">
        <v>141</v>
      </c>
      <c r="G42" s="30"/>
      <c r="H42" s="26"/>
      <c r="I42" s="19"/>
      <c r="J42" s="22"/>
    </row>
    <row r="43" spans="1:10" s="20" customFormat="1" ht="105" x14ac:dyDescent="0.25">
      <c r="A43" s="17">
        <f t="shared" ref="A43:A49" si="5">B42</f>
        <v>0.4375</v>
      </c>
      <c r="B43" s="17">
        <v>0.45833333333333331</v>
      </c>
      <c r="C43" s="46">
        <f t="shared" si="4"/>
        <v>2.0833333333333315E-2</v>
      </c>
      <c r="D43" s="47" t="s">
        <v>26</v>
      </c>
      <c r="E43" s="47" t="s">
        <v>101</v>
      </c>
      <c r="F43" s="47"/>
      <c r="G43" s="48" t="s">
        <v>87</v>
      </c>
      <c r="H43" s="49" t="s">
        <v>142</v>
      </c>
      <c r="I43" s="52" t="s">
        <v>110</v>
      </c>
      <c r="J43" s="50"/>
    </row>
    <row r="44" spans="1:10" s="314" customFormat="1" ht="45" x14ac:dyDescent="0.25">
      <c r="A44" s="46">
        <f t="shared" si="5"/>
        <v>0.45833333333333331</v>
      </c>
      <c r="B44" s="46">
        <v>0.47222222222222227</v>
      </c>
      <c r="C44" s="46">
        <f t="shared" si="4"/>
        <v>1.3888888888888951E-2</v>
      </c>
      <c r="D44" s="47" t="s">
        <v>847</v>
      </c>
      <c r="E44" s="47"/>
      <c r="F44" s="47"/>
      <c r="G44" s="48"/>
      <c r="H44" s="49"/>
      <c r="I44" s="47"/>
      <c r="J44" s="50"/>
    </row>
    <row r="45" spans="1:10" s="314" customFormat="1" ht="75" x14ac:dyDescent="0.25">
      <c r="A45" s="46">
        <f t="shared" si="5"/>
        <v>0.47222222222222227</v>
      </c>
      <c r="B45" s="46">
        <v>0.49305555555555558</v>
      </c>
      <c r="C45" s="46">
        <f t="shared" si="4"/>
        <v>2.0833333333333315E-2</v>
      </c>
      <c r="D45" s="47" t="s">
        <v>41</v>
      </c>
      <c r="E45" s="47" t="s">
        <v>102</v>
      </c>
      <c r="F45" s="47"/>
      <c r="G45" s="48" t="s">
        <v>143</v>
      </c>
      <c r="H45" s="49" t="s">
        <v>111</v>
      </c>
      <c r="I45" s="52" t="s">
        <v>112</v>
      </c>
      <c r="J45" s="50"/>
    </row>
    <row r="46" spans="1:10" s="314" customFormat="1" ht="30" x14ac:dyDescent="0.25">
      <c r="A46" s="46">
        <f>B45</f>
        <v>0.49305555555555558</v>
      </c>
      <c r="B46" s="46">
        <v>0.5</v>
      </c>
      <c r="C46" s="46">
        <f t="shared" si="4"/>
        <v>6.9444444444444198E-3</v>
      </c>
      <c r="D46" s="47" t="s">
        <v>848</v>
      </c>
      <c r="E46" s="47"/>
      <c r="F46" s="47"/>
      <c r="G46" s="48"/>
      <c r="H46" s="49"/>
      <c r="I46" s="52"/>
      <c r="J46" s="50"/>
    </row>
    <row r="47" spans="1:10" s="314" customFormat="1" ht="45" x14ac:dyDescent="0.25">
      <c r="A47" s="46">
        <f>B46</f>
        <v>0.5</v>
      </c>
      <c r="B47" s="46">
        <v>0.54166666666666663</v>
      </c>
      <c r="C47" s="46">
        <f t="shared" si="4"/>
        <v>4.166666666666663E-2</v>
      </c>
      <c r="D47" s="47" t="s">
        <v>5</v>
      </c>
      <c r="E47" s="52" t="s">
        <v>694</v>
      </c>
      <c r="F47" s="52"/>
      <c r="G47" s="48"/>
      <c r="H47" s="49"/>
      <c r="I47" s="47"/>
      <c r="J47" s="50"/>
    </row>
    <row r="48" spans="1:10" s="314" customFormat="1" ht="30" x14ac:dyDescent="0.25">
      <c r="A48" s="46">
        <f>B47</f>
        <v>0.54166666666666663</v>
      </c>
      <c r="B48" s="46">
        <v>0.55208333333333337</v>
      </c>
      <c r="C48" s="46">
        <f t="shared" si="4"/>
        <v>1.0416666666666741E-2</v>
      </c>
      <c r="D48" s="47" t="s">
        <v>88</v>
      </c>
      <c r="E48" s="47"/>
      <c r="F48" s="47"/>
      <c r="G48" s="48"/>
      <c r="H48" s="49"/>
      <c r="I48" s="47"/>
      <c r="J48" s="50"/>
    </row>
    <row r="49" spans="1:10" s="321" customFormat="1" ht="409.5" x14ac:dyDescent="0.25">
      <c r="A49" s="316">
        <f t="shared" si="5"/>
        <v>0.55208333333333337</v>
      </c>
      <c r="B49" s="316">
        <v>0.625</v>
      </c>
      <c r="C49" s="46">
        <f t="shared" si="4"/>
        <v>7.291666666666663E-2</v>
      </c>
      <c r="D49" s="317" t="s">
        <v>89</v>
      </c>
      <c r="E49" s="317" t="s">
        <v>103</v>
      </c>
      <c r="F49" s="52" t="s">
        <v>145</v>
      </c>
      <c r="G49" s="317" t="s">
        <v>67</v>
      </c>
      <c r="H49" s="318" t="s">
        <v>144</v>
      </c>
      <c r="I49" s="319" t="s">
        <v>113</v>
      </c>
      <c r="J49" s="320"/>
    </row>
    <row r="50" spans="1:10" s="321" customFormat="1" x14ac:dyDescent="0.25">
      <c r="A50" s="316">
        <f t="shared" ref="A50:A59" si="6">B49</f>
        <v>0.625</v>
      </c>
      <c r="B50" s="316">
        <v>0.66666666666666663</v>
      </c>
      <c r="C50" s="316">
        <f t="shared" si="4"/>
        <v>4.166666666666663E-2</v>
      </c>
      <c r="D50" s="317" t="s">
        <v>27</v>
      </c>
      <c r="E50" s="317"/>
      <c r="F50" s="317"/>
      <c r="G50" s="48"/>
      <c r="H50" s="49"/>
      <c r="I50" s="317"/>
      <c r="J50" s="320"/>
    </row>
    <row r="51" spans="1:10" s="321" customFormat="1" ht="30" x14ac:dyDescent="0.25">
      <c r="A51" s="316">
        <f t="shared" si="6"/>
        <v>0.66666666666666663</v>
      </c>
      <c r="B51" s="316">
        <v>0.6875</v>
      </c>
      <c r="C51" s="316">
        <f t="shared" si="4"/>
        <v>2.083333333333337E-2</v>
      </c>
      <c r="D51" s="317" t="s">
        <v>696</v>
      </c>
      <c r="E51" s="317" t="s">
        <v>105</v>
      </c>
      <c r="F51" s="319" t="s">
        <v>697</v>
      </c>
      <c r="G51" s="48"/>
      <c r="H51" s="49"/>
      <c r="I51" s="317"/>
      <c r="J51" s="320"/>
    </row>
    <row r="52" spans="1:10" s="321" customFormat="1" ht="45" x14ac:dyDescent="0.25">
      <c r="A52" s="316">
        <f t="shared" si="6"/>
        <v>0.6875</v>
      </c>
      <c r="B52" s="316">
        <v>0.69791666666666663</v>
      </c>
      <c r="C52" s="316">
        <f t="shared" si="4"/>
        <v>1.041666666666663E-2</v>
      </c>
      <c r="D52" s="317" t="s">
        <v>698</v>
      </c>
      <c r="E52" s="47" t="s">
        <v>104</v>
      </c>
      <c r="F52" s="319"/>
      <c r="G52" s="48"/>
      <c r="H52" s="49"/>
      <c r="I52" s="317"/>
      <c r="J52" s="320"/>
    </row>
    <row r="53" spans="1:10" s="321" customFormat="1" ht="180" x14ac:dyDescent="0.25">
      <c r="A53" s="46">
        <f t="shared" si="6"/>
        <v>0.69791666666666663</v>
      </c>
      <c r="B53" s="46">
        <v>0.75</v>
      </c>
      <c r="C53" s="316">
        <f t="shared" si="4"/>
        <v>5.208333333333337E-2</v>
      </c>
      <c r="D53" s="47" t="s">
        <v>14</v>
      </c>
      <c r="E53" s="47" t="s">
        <v>104</v>
      </c>
      <c r="F53" s="52" t="s">
        <v>699</v>
      </c>
      <c r="G53" s="48" t="s">
        <v>15</v>
      </c>
      <c r="H53" s="49" t="s">
        <v>695</v>
      </c>
      <c r="I53" s="322"/>
      <c r="J53" s="323"/>
    </row>
    <row r="54" spans="1:10" s="314" customFormat="1" ht="45" x14ac:dyDescent="0.25">
      <c r="A54" s="46">
        <f t="shared" si="6"/>
        <v>0.75</v>
      </c>
      <c r="B54" s="46">
        <v>0.77083333333333337</v>
      </c>
      <c r="C54" s="46">
        <f t="shared" si="4"/>
        <v>2.083333333333337E-2</v>
      </c>
      <c r="D54" s="47" t="s">
        <v>77</v>
      </c>
      <c r="E54" s="47" t="s">
        <v>104</v>
      </c>
      <c r="F54" s="47"/>
      <c r="G54" s="48" t="s">
        <v>78</v>
      </c>
      <c r="H54" s="49" t="s">
        <v>146</v>
      </c>
      <c r="I54" s="47"/>
      <c r="J54" s="50"/>
    </row>
    <row r="55" spans="1:10" s="314" customFormat="1" ht="60" x14ac:dyDescent="0.25">
      <c r="A55" s="46">
        <f t="shared" si="6"/>
        <v>0.77083333333333337</v>
      </c>
      <c r="B55" s="46">
        <v>0.77430555555555547</v>
      </c>
      <c r="C55" s="46">
        <f t="shared" si="4"/>
        <v>3.4722222222220989E-3</v>
      </c>
      <c r="D55" s="47" t="s">
        <v>120</v>
      </c>
      <c r="E55" s="47" t="s">
        <v>104</v>
      </c>
      <c r="F55" s="52" t="s">
        <v>121</v>
      </c>
      <c r="G55" s="48" t="s">
        <v>15</v>
      </c>
      <c r="H55" s="49" t="s">
        <v>119</v>
      </c>
      <c r="I55" s="324"/>
      <c r="J55" s="50"/>
    </row>
    <row r="56" spans="1:10" s="321" customFormat="1" ht="45" x14ac:dyDescent="0.25">
      <c r="A56" s="316">
        <f t="shared" si="6"/>
        <v>0.77430555555555547</v>
      </c>
      <c r="B56" s="46">
        <v>0.77777777777777779</v>
      </c>
      <c r="C56" s="316">
        <f t="shared" si="4"/>
        <v>3.4722222222223209E-3</v>
      </c>
      <c r="D56" s="317" t="s">
        <v>700</v>
      </c>
      <c r="E56" s="47" t="s">
        <v>104</v>
      </c>
      <c r="F56" s="317"/>
      <c r="G56" s="48" t="s">
        <v>15</v>
      </c>
      <c r="H56" s="49"/>
      <c r="I56" s="317"/>
      <c r="J56" s="320"/>
    </row>
    <row r="57" spans="1:10" s="321" customFormat="1" x14ac:dyDescent="0.25">
      <c r="A57" s="316">
        <f t="shared" si="6"/>
        <v>0.77777777777777779</v>
      </c>
      <c r="B57" s="46">
        <v>0.78472222222222221</v>
      </c>
      <c r="C57" s="316">
        <f t="shared" si="4"/>
        <v>6.9444444444444198E-3</v>
      </c>
      <c r="D57" s="317" t="s">
        <v>702</v>
      </c>
      <c r="E57" s="47"/>
      <c r="F57" s="317"/>
      <c r="G57" s="48"/>
      <c r="H57" s="49"/>
      <c r="I57" s="317"/>
      <c r="J57" s="320"/>
    </row>
    <row r="58" spans="1:10" s="314" customFormat="1" ht="75" x14ac:dyDescent="0.25">
      <c r="A58" s="46">
        <f t="shared" si="6"/>
        <v>0.78472222222222221</v>
      </c>
      <c r="B58" s="46">
        <v>0.83333333333333337</v>
      </c>
      <c r="C58" s="46">
        <f t="shared" si="4"/>
        <v>4.861111111111116E-2</v>
      </c>
      <c r="D58" s="47" t="s">
        <v>13</v>
      </c>
      <c r="E58" s="47" t="s">
        <v>701</v>
      </c>
      <c r="F58" s="52" t="s">
        <v>704</v>
      </c>
      <c r="G58" s="48"/>
      <c r="H58" s="49"/>
      <c r="I58" s="47"/>
      <c r="J58" s="50"/>
    </row>
    <row r="59" spans="1:10" s="314" customFormat="1" ht="30" x14ac:dyDescent="0.25">
      <c r="A59" s="46">
        <f t="shared" si="6"/>
        <v>0.83333333333333337</v>
      </c>
      <c r="B59" s="46">
        <v>0.84027777777777779</v>
      </c>
      <c r="C59" s="46">
        <f t="shared" si="4"/>
        <v>6.9444444444444198E-3</v>
      </c>
      <c r="D59" s="47" t="s">
        <v>890</v>
      </c>
      <c r="E59" s="47" t="s">
        <v>105</v>
      </c>
      <c r="F59" s="52" t="s">
        <v>703</v>
      </c>
      <c r="G59" s="48"/>
      <c r="H59" s="49"/>
      <c r="I59" s="47"/>
      <c r="J59" s="50"/>
    </row>
    <row r="60" spans="1:10" s="3" customFormat="1" ht="18.75" x14ac:dyDescent="0.25">
      <c r="A60" s="15" t="s">
        <v>148</v>
      </c>
      <c r="B60" s="458" t="s">
        <v>149</v>
      </c>
      <c r="C60" s="458"/>
      <c r="D60" s="457" t="s">
        <v>189</v>
      </c>
      <c r="E60" s="457"/>
      <c r="F60" s="457"/>
      <c r="G60" s="457"/>
      <c r="H60" s="457"/>
      <c r="I60" s="457"/>
      <c r="J60" s="457"/>
    </row>
    <row r="61" spans="1:10" s="51" customFormat="1" ht="30" x14ac:dyDescent="0.25">
      <c r="A61" s="32" t="s">
        <v>9</v>
      </c>
      <c r="B61" s="32" t="s">
        <v>10</v>
      </c>
      <c r="C61" s="33" t="s">
        <v>11</v>
      </c>
      <c r="D61" s="33" t="s">
        <v>1</v>
      </c>
      <c r="E61" s="33"/>
      <c r="F61" s="33" t="s">
        <v>68</v>
      </c>
      <c r="G61" s="34" t="s">
        <v>21</v>
      </c>
      <c r="H61" s="35" t="s">
        <v>12</v>
      </c>
      <c r="I61" s="33" t="s">
        <v>71</v>
      </c>
      <c r="J61" s="36" t="s">
        <v>69</v>
      </c>
    </row>
    <row r="62" spans="1:10" x14ac:dyDescent="0.25">
      <c r="A62" s="12">
        <v>0.29166666666666669</v>
      </c>
      <c r="B62" s="12">
        <v>0.33333333333333331</v>
      </c>
      <c r="C62" s="12">
        <f>B62-A62</f>
        <v>4.166666666666663E-2</v>
      </c>
      <c r="D62" s="13" t="s">
        <v>18</v>
      </c>
      <c r="E62" s="13" t="s">
        <v>105</v>
      </c>
      <c r="F62" s="13"/>
      <c r="G62" s="31"/>
      <c r="H62" s="27"/>
      <c r="I62" s="13"/>
      <c r="J62" s="24"/>
    </row>
    <row r="63" spans="1:10" ht="45" x14ac:dyDescent="0.25">
      <c r="A63" s="12">
        <f t="shared" ref="A63:A69" si="7">B62</f>
        <v>0.33333333333333331</v>
      </c>
      <c r="B63" s="12">
        <v>0.47916666666666669</v>
      </c>
      <c r="C63" s="12">
        <f t="shared" ref="C63:C68" si="8">B63-A63</f>
        <v>0.14583333333333337</v>
      </c>
      <c r="D63" s="13" t="s">
        <v>886</v>
      </c>
      <c r="E63" s="13"/>
      <c r="F63" s="53" t="s">
        <v>150</v>
      </c>
      <c r="G63" s="31"/>
      <c r="H63" s="27"/>
      <c r="I63" s="13"/>
      <c r="J63" s="24"/>
    </row>
    <row r="64" spans="1:10" ht="90" x14ac:dyDescent="0.25">
      <c r="A64" s="12">
        <f t="shared" si="7"/>
        <v>0.47916666666666669</v>
      </c>
      <c r="B64" s="12">
        <v>0.52083333333333337</v>
      </c>
      <c r="C64" s="12">
        <f t="shared" si="8"/>
        <v>4.1666666666666685E-2</v>
      </c>
      <c r="D64" s="13" t="s">
        <v>5</v>
      </c>
      <c r="E64" s="13" t="s">
        <v>151</v>
      </c>
      <c r="F64" s="319" t="s">
        <v>152</v>
      </c>
      <c r="G64" s="325" t="s">
        <v>153</v>
      </c>
      <c r="H64" s="27" t="s">
        <v>180</v>
      </c>
      <c r="I64" s="13" t="s">
        <v>181</v>
      </c>
      <c r="J64" s="24"/>
    </row>
    <row r="65" spans="1:10" ht="30" x14ac:dyDescent="0.25">
      <c r="A65" s="432">
        <f t="shared" si="7"/>
        <v>0.52083333333333337</v>
      </c>
      <c r="B65" s="432">
        <v>0.5625</v>
      </c>
      <c r="C65" s="432">
        <f>B65-A65</f>
        <v>4.166666666666663E-2</v>
      </c>
      <c r="D65" s="218" t="s">
        <v>157</v>
      </c>
      <c r="E65" s="218"/>
      <c r="F65" s="219"/>
      <c r="G65" s="433"/>
      <c r="H65" s="434"/>
      <c r="I65" s="218"/>
      <c r="J65" s="435"/>
    </row>
    <row r="66" spans="1:10" ht="60" x14ac:dyDescent="0.25">
      <c r="A66" s="432">
        <f t="shared" si="7"/>
        <v>0.5625</v>
      </c>
      <c r="B66" s="432">
        <v>0.625</v>
      </c>
      <c r="C66" s="432">
        <f>B66-A66</f>
        <v>6.25E-2</v>
      </c>
      <c r="D66" s="218" t="s">
        <v>158</v>
      </c>
      <c r="E66" s="218" t="s">
        <v>159</v>
      </c>
      <c r="F66" s="219" t="s">
        <v>160</v>
      </c>
      <c r="G66" s="433" t="s">
        <v>887</v>
      </c>
      <c r="H66" s="436" t="s">
        <v>188</v>
      </c>
      <c r="I66" s="218" t="s">
        <v>187</v>
      </c>
      <c r="J66" s="435"/>
    </row>
    <row r="67" spans="1:10" ht="30" x14ac:dyDescent="0.25">
      <c r="A67" s="432">
        <f t="shared" si="7"/>
        <v>0.625</v>
      </c>
      <c r="B67" s="432">
        <v>0.64583333333333337</v>
      </c>
      <c r="C67" s="432">
        <f t="shared" si="8"/>
        <v>2.083333333333337E-2</v>
      </c>
      <c r="D67" s="218" t="s">
        <v>154</v>
      </c>
      <c r="E67" s="218"/>
      <c r="F67" s="218" t="s">
        <v>155</v>
      </c>
      <c r="G67" s="433" t="s">
        <v>32</v>
      </c>
      <c r="H67" s="436" t="s">
        <v>183</v>
      </c>
      <c r="I67" s="218" t="s">
        <v>182</v>
      </c>
      <c r="J67" s="435"/>
    </row>
    <row r="68" spans="1:10" ht="120" x14ac:dyDescent="0.25">
      <c r="A68" s="432">
        <f t="shared" si="7"/>
        <v>0.64583333333333337</v>
      </c>
      <c r="B68" s="432">
        <v>0.69791666666666663</v>
      </c>
      <c r="C68" s="432">
        <f t="shared" si="8"/>
        <v>5.2083333333333259E-2</v>
      </c>
      <c r="D68" s="218" t="s">
        <v>156</v>
      </c>
      <c r="E68" s="218" t="s">
        <v>185</v>
      </c>
      <c r="F68" s="219" t="s">
        <v>705</v>
      </c>
      <c r="G68" s="433" t="s">
        <v>706</v>
      </c>
      <c r="H68" s="436" t="s">
        <v>186</v>
      </c>
      <c r="I68" s="218" t="s">
        <v>184</v>
      </c>
      <c r="J68" s="435"/>
    </row>
    <row r="69" spans="1:10" x14ac:dyDescent="0.25">
      <c r="A69" s="432">
        <f t="shared" si="7"/>
        <v>0.69791666666666663</v>
      </c>
      <c r="B69" s="432">
        <v>0.70833333333333337</v>
      </c>
      <c r="C69" s="432">
        <f>B69-A69</f>
        <v>1.0416666666666741E-2</v>
      </c>
      <c r="D69" s="218" t="s">
        <v>161</v>
      </c>
      <c r="E69" s="218"/>
      <c r="F69" s="218"/>
      <c r="G69" s="433"/>
      <c r="H69" s="434"/>
      <c r="I69" s="218"/>
      <c r="J69" s="435"/>
    </row>
    <row r="70" spans="1:10" ht="30" x14ac:dyDescent="0.25">
      <c r="A70" s="432">
        <f t="shared" ref="A70:A71" si="9">B69</f>
        <v>0.70833333333333337</v>
      </c>
      <c r="B70" s="432">
        <v>0.75</v>
      </c>
      <c r="C70" s="432">
        <f>B70-A70</f>
        <v>4.166666666666663E-2</v>
      </c>
      <c r="D70" s="218" t="s">
        <v>162</v>
      </c>
      <c r="E70" s="218" t="s">
        <v>163</v>
      </c>
      <c r="F70" s="218"/>
      <c r="G70" s="433"/>
      <c r="H70" s="434"/>
      <c r="I70" s="218"/>
      <c r="J70" s="435"/>
    </row>
    <row r="71" spans="1:10" s="20" customFormat="1" ht="255" x14ac:dyDescent="0.25">
      <c r="A71" s="437">
        <f t="shared" si="9"/>
        <v>0.75</v>
      </c>
      <c r="B71" s="432">
        <v>0.8125</v>
      </c>
      <c r="C71" s="437">
        <f>B71-A71</f>
        <v>6.25E-2</v>
      </c>
      <c r="D71" s="438" t="s">
        <v>164</v>
      </c>
      <c r="E71" s="438" t="s">
        <v>165</v>
      </c>
      <c r="F71" s="439" t="s">
        <v>166</v>
      </c>
      <c r="G71" s="440"/>
      <c r="H71" s="441" t="s">
        <v>167</v>
      </c>
      <c r="I71" s="438" t="s">
        <v>168</v>
      </c>
      <c r="J71" s="442"/>
    </row>
    <row r="72" spans="1:10" s="20" customFormat="1" ht="60" x14ac:dyDescent="0.25">
      <c r="A72" s="17">
        <f>B71</f>
        <v>0.8125</v>
      </c>
      <c r="B72" s="17">
        <v>0.83333333333333337</v>
      </c>
      <c r="C72" s="17">
        <f>B72-A72</f>
        <v>2.083333333333337E-2</v>
      </c>
      <c r="D72" s="19" t="s">
        <v>120</v>
      </c>
      <c r="E72" s="19" t="s">
        <v>165</v>
      </c>
      <c r="F72" s="43" t="s">
        <v>121</v>
      </c>
      <c r="G72" s="30" t="s">
        <v>15</v>
      </c>
      <c r="H72" s="26" t="s">
        <v>119</v>
      </c>
      <c r="I72" s="16"/>
      <c r="J72" s="22"/>
    </row>
    <row r="73" spans="1:10" x14ac:dyDescent="0.25">
      <c r="A73" s="14"/>
      <c r="B73" s="14"/>
      <c r="C73" s="12"/>
      <c r="D73" s="13"/>
      <c r="E73" s="13"/>
      <c r="F73" s="13"/>
      <c r="G73" s="31"/>
      <c r="H73" s="27"/>
      <c r="I73" s="13"/>
      <c r="J73" s="24"/>
    </row>
    <row r="74" spans="1:10" s="3" customFormat="1" ht="18.75" x14ac:dyDescent="0.25">
      <c r="A74" s="15" t="s">
        <v>171</v>
      </c>
      <c r="B74" s="458" t="s">
        <v>172</v>
      </c>
      <c r="C74" s="458"/>
      <c r="D74" s="457" t="s">
        <v>173</v>
      </c>
      <c r="E74" s="457"/>
      <c r="F74" s="457"/>
      <c r="G74" s="457"/>
      <c r="H74" s="457"/>
      <c r="I74" s="457"/>
      <c r="J74" s="457"/>
    </row>
    <row r="75" spans="1:10" s="51" customFormat="1" ht="30" x14ac:dyDescent="0.25">
      <c r="A75" s="32" t="s">
        <v>9</v>
      </c>
      <c r="B75" s="32" t="s">
        <v>10</v>
      </c>
      <c r="C75" s="33" t="s">
        <v>11</v>
      </c>
      <c r="D75" s="33" t="s">
        <v>1</v>
      </c>
      <c r="E75" s="33"/>
      <c r="F75" s="33" t="s">
        <v>68</v>
      </c>
      <c r="G75" s="34" t="s">
        <v>21</v>
      </c>
      <c r="H75" s="35" t="s">
        <v>12</v>
      </c>
      <c r="I75" s="33" t="s">
        <v>71</v>
      </c>
      <c r="J75" s="36" t="s">
        <v>69</v>
      </c>
    </row>
    <row r="76" spans="1:10" x14ac:dyDescent="0.25">
      <c r="A76" s="58">
        <v>0.29166666666666669</v>
      </c>
      <c r="B76" s="58">
        <v>0.33333333333333331</v>
      </c>
      <c r="C76" s="58">
        <f t="shared" ref="C76:C84" si="10">B76-A76</f>
        <v>4.166666666666663E-2</v>
      </c>
      <c r="D76" s="59" t="s">
        <v>18</v>
      </c>
      <c r="E76" s="59" t="s">
        <v>165</v>
      </c>
      <c r="F76" s="59"/>
      <c r="G76" s="21"/>
      <c r="H76" s="60"/>
      <c r="I76" s="59"/>
      <c r="J76" s="61"/>
    </row>
    <row r="77" spans="1:10" x14ac:dyDescent="0.25">
      <c r="A77" s="12">
        <f t="shared" ref="A77:A84" si="11">B76</f>
        <v>0.33333333333333331</v>
      </c>
      <c r="B77" s="12">
        <v>0.35416666666666669</v>
      </c>
      <c r="C77" s="316">
        <f t="shared" si="10"/>
        <v>2.083333333333337E-2</v>
      </c>
      <c r="D77" s="317" t="s">
        <v>174</v>
      </c>
      <c r="E77" s="317"/>
      <c r="F77" s="319" t="s">
        <v>888</v>
      </c>
      <c r="G77" s="325"/>
      <c r="H77" s="318"/>
      <c r="I77" s="13"/>
      <c r="J77" s="24"/>
    </row>
    <row r="78" spans="1:10" ht="195" x14ac:dyDescent="0.25">
      <c r="A78" s="12">
        <f t="shared" si="11"/>
        <v>0.35416666666666669</v>
      </c>
      <c r="B78" s="12">
        <v>0.4375</v>
      </c>
      <c r="C78" s="316">
        <f t="shared" si="10"/>
        <v>8.3333333333333315E-2</v>
      </c>
      <c r="D78" s="317" t="s">
        <v>175</v>
      </c>
      <c r="E78" s="317" t="s">
        <v>176</v>
      </c>
      <c r="F78" s="319" t="s">
        <v>895</v>
      </c>
      <c r="G78" s="317" t="s">
        <v>891</v>
      </c>
      <c r="H78" s="318" t="s">
        <v>191</v>
      </c>
      <c r="I78" s="13" t="s">
        <v>190</v>
      </c>
      <c r="J78" s="24"/>
    </row>
    <row r="79" spans="1:10" ht="30" x14ac:dyDescent="0.25">
      <c r="A79" s="12">
        <f>B78</f>
        <v>0.4375</v>
      </c>
      <c r="B79" s="12">
        <v>0.45833333333333331</v>
      </c>
      <c r="C79" s="316">
        <f>B79-A79</f>
        <v>2.0833333333333315E-2</v>
      </c>
      <c r="D79" s="317" t="s">
        <v>177</v>
      </c>
      <c r="E79" s="317"/>
      <c r="F79" s="319"/>
      <c r="G79" s="325"/>
      <c r="H79" s="318"/>
      <c r="I79" s="13"/>
      <c r="J79" s="24"/>
    </row>
    <row r="80" spans="1:10" ht="30" x14ac:dyDescent="0.25">
      <c r="A80" s="12">
        <f>B79</f>
        <v>0.45833333333333331</v>
      </c>
      <c r="B80" s="12">
        <v>0.5</v>
      </c>
      <c r="C80" s="316">
        <f>B80-A80</f>
        <v>4.1666666666666685E-2</v>
      </c>
      <c r="D80" s="317" t="s">
        <v>178</v>
      </c>
      <c r="E80" s="317" t="s">
        <v>163</v>
      </c>
      <c r="F80" s="319" t="s">
        <v>894</v>
      </c>
      <c r="G80" s="325"/>
      <c r="H80" s="318"/>
      <c r="I80" s="13"/>
      <c r="J80" s="24"/>
    </row>
    <row r="81" spans="1:10" x14ac:dyDescent="0.25">
      <c r="A81" s="58">
        <f>B80</f>
        <v>0.5</v>
      </c>
      <c r="B81" s="58">
        <v>0.54166666666666663</v>
      </c>
      <c r="C81" s="443">
        <f>B81-A81</f>
        <v>4.166666666666663E-2</v>
      </c>
      <c r="D81" s="444" t="s">
        <v>5</v>
      </c>
      <c r="E81" s="444" t="s">
        <v>892</v>
      </c>
      <c r="F81" s="445"/>
      <c r="G81" s="446"/>
      <c r="H81" s="447"/>
      <c r="I81" s="59"/>
      <c r="J81" s="61"/>
    </row>
    <row r="82" spans="1:10" ht="180" x14ac:dyDescent="0.25">
      <c r="A82" s="12">
        <f>B81</f>
        <v>0.54166666666666663</v>
      </c>
      <c r="B82" s="55">
        <v>0.60416666666666663</v>
      </c>
      <c r="C82" s="448">
        <f>B82-A82</f>
        <v>6.25E-2</v>
      </c>
      <c r="D82" s="449" t="s">
        <v>169</v>
      </c>
      <c r="E82" s="449" t="s">
        <v>893</v>
      </c>
      <c r="F82" s="450"/>
      <c r="G82" s="451" t="s">
        <v>15</v>
      </c>
      <c r="H82" s="452" t="s">
        <v>192</v>
      </c>
      <c r="I82" s="56" t="s">
        <v>15</v>
      </c>
      <c r="J82" s="57"/>
    </row>
    <row r="83" spans="1:10" ht="60" x14ac:dyDescent="0.25">
      <c r="A83" s="12">
        <f>B82</f>
        <v>0.60416666666666663</v>
      </c>
      <c r="B83" s="12">
        <v>0.66666666666666663</v>
      </c>
      <c r="C83" s="12">
        <f t="shared" si="10"/>
        <v>6.25E-2</v>
      </c>
      <c r="D83" s="13" t="s">
        <v>193</v>
      </c>
      <c r="E83" s="13"/>
      <c r="F83" s="13"/>
      <c r="G83" s="31"/>
      <c r="H83" s="27"/>
      <c r="I83" s="13"/>
      <c r="J83" s="24"/>
    </row>
    <row r="84" spans="1:10" ht="30" x14ac:dyDescent="0.25">
      <c r="A84" s="58">
        <f t="shared" si="11"/>
        <v>0.66666666666666663</v>
      </c>
      <c r="B84" s="58">
        <v>0.72916666666666663</v>
      </c>
      <c r="C84" s="58">
        <f t="shared" si="10"/>
        <v>6.25E-2</v>
      </c>
      <c r="D84" s="59" t="s">
        <v>179</v>
      </c>
      <c r="E84" s="59"/>
      <c r="F84" s="59"/>
      <c r="G84" s="21"/>
      <c r="H84" s="60"/>
      <c r="I84" s="59"/>
      <c r="J84" s="61"/>
    </row>
    <row r="85" spans="1:10" x14ac:dyDescent="0.25">
      <c r="A85" s="58"/>
      <c r="B85" s="58"/>
      <c r="C85" s="58"/>
      <c r="D85" s="59"/>
      <c r="E85" s="59"/>
      <c r="F85" s="59"/>
      <c r="G85" s="21"/>
      <c r="H85" s="60"/>
      <c r="I85" s="59"/>
      <c r="J85" s="61"/>
    </row>
    <row r="86" spans="1:10" ht="60" x14ac:dyDescent="0.25">
      <c r="A86" s="12">
        <v>0.76736111111111116</v>
      </c>
      <c r="B86" s="14"/>
      <c r="C86" s="14"/>
      <c r="D86" s="317" t="s">
        <v>884</v>
      </c>
      <c r="E86" s="13"/>
      <c r="F86" s="13"/>
      <c r="G86" s="31"/>
      <c r="H86" s="27"/>
      <c r="I86" s="13"/>
      <c r="J86" s="24"/>
    </row>
  </sheetData>
  <mergeCells count="13">
    <mergeCell ref="D60:J60"/>
    <mergeCell ref="D74:J74"/>
    <mergeCell ref="B60:C60"/>
    <mergeCell ref="B39:C39"/>
    <mergeCell ref="B21:C21"/>
    <mergeCell ref="D39:J39"/>
    <mergeCell ref="B74:C74"/>
    <mergeCell ref="A1:J1"/>
    <mergeCell ref="A2:J2"/>
    <mergeCell ref="A3:J3"/>
    <mergeCell ref="D6:J6"/>
    <mergeCell ref="D21:J21"/>
    <mergeCell ref="B6:C6"/>
  </mergeCells>
  <pageMargins left="0.15" right="0.15" top="0.17" bottom="0.17" header="0.17" footer="0.17"/>
  <pageSetup paperSize="8" scale="89" fitToHeight="0" orientation="landscape" horizontalDpi="300" verticalDpi="300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71"/>
  <sheetViews>
    <sheetView topLeftCell="B1" zoomScale="70" zoomScaleNormal="70" workbookViewId="0">
      <selection activeCell="V42" sqref="V42"/>
    </sheetView>
  </sheetViews>
  <sheetFormatPr defaultRowHeight="15" x14ac:dyDescent="0.25"/>
  <cols>
    <col min="1" max="1" width="9.140625" hidden="1" customWidth="1"/>
    <col min="2" max="2" width="7.85546875" customWidth="1"/>
    <col min="3" max="3" width="30.5703125" style="228" bestFit="1" customWidth="1"/>
    <col min="4" max="4" width="31.85546875" style="228" hidden="1" customWidth="1"/>
    <col min="5" max="5" width="9.140625" style="228" customWidth="1"/>
    <col min="6" max="6" width="20" style="255" customWidth="1"/>
    <col min="7" max="8" width="15.85546875" style="229" customWidth="1"/>
    <col min="9" max="10" width="17" style="229" hidden="1" customWidth="1"/>
    <col min="11" max="11" width="24.5703125" style="229" hidden="1" customWidth="1"/>
    <col min="12" max="12" width="29.42578125" style="9" hidden="1" customWidth="1"/>
  </cols>
  <sheetData>
    <row r="1" spans="1:12" ht="21" x14ac:dyDescent="0.35">
      <c r="B1" s="272" t="s">
        <v>426</v>
      </c>
    </row>
    <row r="2" spans="1:12" ht="9" customHeight="1" x14ac:dyDescent="0.25"/>
    <row r="3" spans="1:12" s="232" customFormat="1" ht="21.75" customHeight="1" x14ac:dyDescent="0.25">
      <c r="A3" s="230" t="s">
        <v>822</v>
      </c>
      <c r="B3" s="257" t="s">
        <v>234</v>
      </c>
      <c r="C3" s="258" t="s">
        <v>235</v>
      </c>
      <c r="D3" s="259" t="s">
        <v>236</v>
      </c>
      <c r="E3" s="259" t="s">
        <v>237</v>
      </c>
      <c r="F3" s="259" t="s">
        <v>238</v>
      </c>
      <c r="G3" s="257" t="s">
        <v>823</v>
      </c>
      <c r="H3" s="257" t="s">
        <v>824</v>
      </c>
      <c r="I3" s="257" t="s">
        <v>825</v>
      </c>
      <c r="J3" s="257" t="s">
        <v>826</v>
      </c>
      <c r="K3" s="259" t="s">
        <v>203</v>
      </c>
      <c r="L3" s="231" t="s">
        <v>203</v>
      </c>
    </row>
    <row r="4" spans="1:12" s="232" customFormat="1" ht="21.75" customHeight="1" x14ac:dyDescent="0.25">
      <c r="A4" s="230"/>
      <c r="B4" s="260"/>
      <c r="C4" s="261"/>
      <c r="D4" s="262"/>
      <c r="E4" s="262"/>
      <c r="F4" s="262"/>
      <c r="G4" s="263" t="s">
        <v>426</v>
      </c>
      <c r="H4" s="263" t="s">
        <v>426</v>
      </c>
      <c r="I4" s="263" t="s">
        <v>430</v>
      </c>
      <c r="J4" s="263" t="s">
        <v>849</v>
      </c>
      <c r="K4" s="262"/>
      <c r="L4" s="231"/>
    </row>
    <row r="5" spans="1:12" s="239" customFormat="1" ht="21.75" customHeight="1" x14ac:dyDescent="0.25">
      <c r="A5" s="233">
        <v>34</v>
      </c>
      <c r="B5" s="234">
        <v>1</v>
      </c>
      <c r="C5" s="235" t="s">
        <v>351</v>
      </c>
      <c r="D5" s="236"/>
      <c r="E5" s="237" t="s">
        <v>258</v>
      </c>
      <c r="F5" s="308" t="s">
        <v>34</v>
      </c>
      <c r="G5" s="486" t="s">
        <v>827</v>
      </c>
      <c r="H5" s="486" t="s">
        <v>827</v>
      </c>
      <c r="I5" s="233"/>
      <c r="J5" s="233"/>
      <c r="K5" s="233"/>
      <c r="L5" s="238"/>
    </row>
    <row r="6" spans="1:12" s="239" customFormat="1" ht="21.75" customHeight="1" x14ac:dyDescent="0.25">
      <c r="A6" s="233">
        <v>35</v>
      </c>
      <c r="B6" s="234">
        <v>2</v>
      </c>
      <c r="C6" s="235" t="s">
        <v>351</v>
      </c>
      <c r="D6" s="236"/>
      <c r="E6" s="237" t="s">
        <v>258</v>
      </c>
      <c r="F6" s="308" t="s">
        <v>34</v>
      </c>
      <c r="G6" s="487"/>
      <c r="H6" s="487"/>
      <c r="I6" s="233"/>
      <c r="J6" s="233"/>
      <c r="K6" s="233"/>
      <c r="L6" s="238"/>
    </row>
    <row r="7" spans="1:12" s="239" customFormat="1" ht="21.75" customHeight="1" x14ac:dyDescent="0.25">
      <c r="A7" s="233">
        <v>36</v>
      </c>
      <c r="B7" s="234">
        <v>3</v>
      </c>
      <c r="C7" s="235" t="s">
        <v>351</v>
      </c>
      <c r="D7" s="236"/>
      <c r="E7" s="237" t="s">
        <v>258</v>
      </c>
      <c r="F7" s="308" t="s">
        <v>34</v>
      </c>
      <c r="G7" s="487"/>
      <c r="H7" s="487"/>
      <c r="I7" s="233"/>
      <c r="J7" s="233"/>
      <c r="K7" s="233"/>
      <c r="L7" s="238"/>
    </row>
    <row r="8" spans="1:12" s="239" customFormat="1" ht="21.75" customHeight="1" x14ac:dyDescent="0.25">
      <c r="A8" s="233">
        <v>38</v>
      </c>
      <c r="B8" s="234">
        <v>4</v>
      </c>
      <c r="C8" s="235" t="s">
        <v>352</v>
      </c>
      <c r="D8" s="236"/>
      <c r="E8" s="237" t="s">
        <v>258</v>
      </c>
      <c r="F8" s="308" t="s">
        <v>34</v>
      </c>
      <c r="G8" s="487"/>
      <c r="H8" s="487"/>
      <c r="I8" s="233" t="s">
        <v>828</v>
      </c>
      <c r="J8" s="233" t="s">
        <v>828</v>
      </c>
      <c r="K8" s="233"/>
      <c r="L8" s="238"/>
    </row>
    <row r="9" spans="1:12" s="239" customFormat="1" ht="21.75" customHeight="1" x14ac:dyDescent="0.25">
      <c r="A9" s="233">
        <v>39</v>
      </c>
      <c r="B9" s="234">
        <v>5</v>
      </c>
      <c r="C9" s="235" t="s">
        <v>352</v>
      </c>
      <c r="D9" s="236"/>
      <c r="E9" s="237" t="s">
        <v>258</v>
      </c>
      <c r="F9" s="308" t="s">
        <v>34</v>
      </c>
      <c r="G9" s="487"/>
      <c r="H9" s="487"/>
      <c r="I9" s="233" t="s">
        <v>828</v>
      </c>
      <c r="J9" s="233" t="s">
        <v>828</v>
      </c>
      <c r="K9" s="233"/>
      <c r="L9" s="238"/>
    </row>
    <row r="10" spans="1:12" s="239" customFormat="1" ht="21.75" customHeight="1" x14ac:dyDescent="0.25">
      <c r="A10" s="233">
        <v>40</v>
      </c>
      <c r="B10" s="234">
        <v>6</v>
      </c>
      <c r="C10" s="235" t="s">
        <v>352</v>
      </c>
      <c r="D10" s="236"/>
      <c r="E10" s="237" t="s">
        <v>258</v>
      </c>
      <c r="F10" s="308" t="s">
        <v>34</v>
      </c>
      <c r="G10" s="487"/>
      <c r="H10" s="487"/>
      <c r="I10" s="233" t="s">
        <v>828</v>
      </c>
      <c r="J10" s="233" t="s">
        <v>828</v>
      </c>
      <c r="K10" s="233"/>
      <c r="L10" s="238"/>
    </row>
    <row r="11" spans="1:12" s="239" customFormat="1" ht="21.75" customHeight="1" x14ac:dyDescent="0.25">
      <c r="A11" s="337"/>
      <c r="B11" s="353">
        <v>7</v>
      </c>
      <c r="C11" s="354" t="s">
        <v>352</v>
      </c>
      <c r="D11" s="278"/>
      <c r="E11" s="241" t="s">
        <v>258</v>
      </c>
      <c r="F11" s="241" t="s">
        <v>34</v>
      </c>
      <c r="G11" s="487"/>
      <c r="H11" s="487"/>
      <c r="I11" s="337"/>
      <c r="J11" s="337"/>
      <c r="K11" s="337"/>
      <c r="L11" s="335"/>
    </row>
    <row r="12" spans="1:12" s="239" customFormat="1" ht="21.75" customHeight="1" x14ac:dyDescent="0.25">
      <c r="A12" s="337"/>
      <c r="B12" s="353">
        <v>8</v>
      </c>
      <c r="C12" s="354" t="s">
        <v>352</v>
      </c>
      <c r="D12" s="278"/>
      <c r="E12" s="241" t="s">
        <v>258</v>
      </c>
      <c r="F12" s="241" t="s">
        <v>34</v>
      </c>
      <c r="G12" s="487"/>
      <c r="H12" s="487"/>
      <c r="I12" s="337"/>
      <c r="J12" s="337"/>
      <c r="K12" s="337"/>
      <c r="L12" s="335"/>
    </row>
    <row r="13" spans="1:12" s="239" customFormat="1" ht="21.75" customHeight="1" x14ac:dyDescent="0.25">
      <c r="A13" s="337"/>
      <c r="B13" s="353">
        <v>9</v>
      </c>
      <c r="C13" s="354" t="s">
        <v>352</v>
      </c>
      <c r="D13" s="278"/>
      <c r="E13" s="241" t="s">
        <v>258</v>
      </c>
      <c r="F13" s="241" t="s">
        <v>34</v>
      </c>
      <c r="G13" s="487"/>
      <c r="H13" s="487"/>
      <c r="I13" s="337"/>
      <c r="J13" s="337"/>
      <c r="K13" s="337"/>
      <c r="L13" s="335"/>
    </row>
    <row r="14" spans="1:12" s="239" customFormat="1" ht="21.75" customHeight="1" x14ac:dyDescent="0.25">
      <c r="A14" s="309"/>
      <c r="B14" s="353">
        <v>10</v>
      </c>
      <c r="C14" s="354" t="s">
        <v>352</v>
      </c>
      <c r="D14" s="278"/>
      <c r="E14" s="241" t="s">
        <v>258</v>
      </c>
      <c r="F14" s="241" t="s">
        <v>34</v>
      </c>
      <c r="G14" s="487"/>
      <c r="H14" s="487"/>
      <c r="I14" s="309"/>
      <c r="J14" s="309"/>
      <c r="K14" s="309"/>
      <c r="L14" s="310"/>
    </row>
    <row r="15" spans="1:12" s="239" customFormat="1" ht="21.75" customHeight="1" x14ac:dyDescent="0.25">
      <c r="A15" s="309"/>
      <c r="B15" s="353">
        <v>11</v>
      </c>
      <c r="C15" s="354" t="s">
        <v>352</v>
      </c>
      <c r="D15" s="278"/>
      <c r="E15" s="241" t="s">
        <v>258</v>
      </c>
      <c r="F15" s="241" t="s">
        <v>34</v>
      </c>
      <c r="G15" s="488"/>
      <c r="H15" s="488"/>
      <c r="I15" s="309"/>
      <c r="J15" s="309"/>
      <c r="K15" s="309"/>
      <c r="L15" s="310"/>
    </row>
    <row r="16" spans="1:12" s="239" customFormat="1" ht="21.75" customHeight="1" x14ac:dyDescent="0.25">
      <c r="A16" s="233">
        <v>2</v>
      </c>
      <c r="B16" s="234">
        <v>12</v>
      </c>
      <c r="C16" s="235" t="s">
        <v>261</v>
      </c>
      <c r="D16" s="236" t="s">
        <v>262</v>
      </c>
      <c r="E16" s="240" t="s">
        <v>258</v>
      </c>
      <c r="F16" s="308" t="s">
        <v>33</v>
      </c>
      <c r="G16" s="486" t="s">
        <v>829</v>
      </c>
      <c r="H16" s="486" t="s">
        <v>829</v>
      </c>
      <c r="I16" s="233" t="s">
        <v>828</v>
      </c>
      <c r="J16" s="233" t="s">
        <v>828</v>
      </c>
      <c r="K16" s="233"/>
      <c r="L16" s="242" t="s">
        <v>830</v>
      </c>
    </row>
    <row r="17" spans="1:12" s="239" customFormat="1" ht="21.75" customHeight="1" x14ac:dyDescent="0.25">
      <c r="A17" s="233">
        <v>6</v>
      </c>
      <c r="B17" s="234">
        <v>13</v>
      </c>
      <c r="C17" s="235" t="s">
        <v>275</v>
      </c>
      <c r="D17" s="243" t="s">
        <v>276</v>
      </c>
      <c r="E17" s="244" t="s">
        <v>258</v>
      </c>
      <c r="F17" s="308" t="s">
        <v>33</v>
      </c>
      <c r="G17" s="487"/>
      <c r="H17" s="487"/>
      <c r="I17" s="233"/>
      <c r="J17" s="233"/>
      <c r="K17" s="233"/>
      <c r="L17" s="238"/>
    </row>
    <row r="18" spans="1:12" s="239" customFormat="1" ht="21.75" customHeight="1" x14ac:dyDescent="0.25">
      <c r="A18" s="233">
        <v>8</v>
      </c>
      <c r="B18" s="234">
        <v>14</v>
      </c>
      <c r="C18" s="235" t="s">
        <v>279</v>
      </c>
      <c r="D18" s="243" t="s">
        <v>280</v>
      </c>
      <c r="E18" s="244" t="s">
        <v>258</v>
      </c>
      <c r="F18" s="308" t="s">
        <v>33</v>
      </c>
      <c r="G18" s="487"/>
      <c r="H18" s="487"/>
      <c r="I18" s="233"/>
      <c r="J18" s="233"/>
      <c r="K18" s="233"/>
      <c r="L18" s="238"/>
    </row>
    <row r="19" spans="1:12" s="239" customFormat="1" ht="21.75" customHeight="1" x14ac:dyDescent="0.25">
      <c r="A19" s="233">
        <v>9</v>
      </c>
      <c r="B19" s="234">
        <v>15</v>
      </c>
      <c r="C19" s="235" t="s">
        <v>281</v>
      </c>
      <c r="D19" s="243" t="s">
        <v>282</v>
      </c>
      <c r="E19" s="244" t="s">
        <v>258</v>
      </c>
      <c r="F19" s="308" t="s">
        <v>33</v>
      </c>
      <c r="G19" s="487"/>
      <c r="H19" s="487"/>
      <c r="I19" s="233"/>
      <c r="J19" s="233"/>
      <c r="K19" s="233"/>
      <c r="L19" s="238"/>
    </row>
    <row r="20" spans="1:12" s="239" customFormat="1" ht="21.75" customHeight="1" x14ac:dyDescent="0.25">
      <c r="A20" s="233">
        <v>10</v>
      </c>
      <c r="B20" s="234">
        <v>16</v>
      </c>
      <c r="C20" s="235" t="s">
        <v>283</v>
      </c>
      <c r="D20" s="243" t="s">
        <v>284</v>
      </c>
      <c r="E20" s="244" t="s">
        <v>258</v>
      </c>
      <c r="F20" s="308" t="s">
        <v>33</v>
      </c>
      <c r="G20" s="487"/>
      <c r="H20" s="487"/>
      <c r="I20" s="233"/>
      <c r="J20" s="233"/>
      <c r="K20" s="233"/>
      <c r="L20" s="238"/>
    </row>
    <row r="21" spans="1:12" s="239" customFormat="1" ht="21.75" customHeight="1" x14ac:dyDescent="0.25">
      <c r="A21" s="233">
        <v>11</v>
      </c>
      <c r="B21" s="234">
        <v>17</v>
      </c>
      <c r="C21" s="235" t="s">
        <v>285</v>
      </c>
      <c r="D21" s="243" t="s">
        <v>286</v>
      </c>
      <c r="E21" s="244" t="s">
        <v>258</v>
      </c>
      <c r="F21" s="308" t="s">
        <v>33</v>
      </c>
      <c r="G21" s="487"/>
      <c r="H21" s="487"/>
      <c r="I21" s="233"/>
      <c r="J21" s="233"/>
      <c r="K21" s="233"/>
      <c r="L21" s="238"/>
    </row>
    <row r="22" spans="1:12" s="239" customFormat="1" ht="21.75" customHeight="1" x14ac:dyDescent="0.25">
      <c r="A22" s="233">
        <v>14</v>
      </c>
      <c r="B22" s="234">
        <v>18</v>
      </c>
      <c r="C22" s="235" t="s">
        <v>291</v>
      </c>
      <c r="D22" s="243" t="s">
        <v>292</v>
      </c>
      <c r="E22" s="244" t="s">
        <v>258</v>
      </c>
      <c r="F22" s="308" t="s">
        <v>33</v>
      </c>
      <c r="G22" s="487"/>
      <c r="H22" s="487"/>
      <c r="I22" s="233"/>
      <c r="J22" s="233"/>
      <c r="K22" s="233"/>
      <c r="L22" s="238"/>
    </row>
    <row r="23" spans="1:12" s="239" customFormat="1" ht="21.75" customHeight="1" x14ac:dyDescent="0.25">
      <c r="A23" s="233">
        <v>15</v>
      </c>
      <c r="B23" s="234">
        <v>19</v>
      </c>
      <c r="C23" s="235" t="s">
        <v>294</v>
      </c>
      <c r="D23" s="243" t="s">
        <v>295</v>
      </c>
      <c r="E23" s="244" t="s">
        <v>258</v>
      </c>
      <c r="F23" s="308" t="s">
        <v>33</v>
      </c>
      <c r="G23" s="487"/>
      <c r="H23" s="487"/>
      <c r="I23" s="233"/>
      <c r="J23" s="233"/>
      <c r="K23" s="233"/>
      <c r="L23" s="238"/>
    </row>
    <row r="24" spans="1:12" s="239" customFormat="1" ht="21.75" customHeight="1" x14ac:dyDescent="0.25">
      <c r="A24" s="233">
        <v>17</v>
      </c>
      <c r="B24" s="234">
        <v>20</v>
      </c>
      <c r="C24" s="235" t="s">
        <v>298</v>
      </c>
      <c r="D24" s="243" t="s">
        <v>299</v>
      </c>
      <c r="E24" s="244" t="s">
        <v>258</v>
      </c>
      <c r="F24" s="308" t="s">
        <v>33</v>
      </c>
      <c r="G24" s="487"/>
      <c r="H24" s="487"/>
      <c r="I24" s="233"/>
      <c r="J24" s="233"/>
      <c r="K24" s="233"/>
      <c r="L24" s="238"/>
    </row>
    <row r="25" spans="1:12" s="239" customFormat="1" ht="21.75" customHeight="1" x14ac:dyDescent="0.25">
      <c r="A25" s="233">
        <v>19</v>
      </c>
      <c r="B25" s="234">
        <v>21</v>
      </c>
      <c r="C25" s="235" t="s">
        <v>303</v>
      </c>
      <c r="D25" s="243" t="s">
        <v>304</v>
      </c>
      <c r="E25" s="244" t="s">
        <v>258</v>
      </c>
      <c r="F25" s="308" t="s">
        <v>33</v>
      </c>
      <c r="G25" s="487"/>
      <c r="H25" s="487"/>
      <c r="I25" s="233"/>
      <c r="J25" s="233"/>
      <c r="K25" s="233"/>
      <c r="L25" s="238"/>
    </row>
    <row r="26" spans="1:12" s="239" customFormat="1" ht="21.75" customHeight="1" x14ac:dyDescent="0.25">
      <c r="A26" s="233">
        <v>20</v>
      </c>
      <c r="B26" s="234">
        <v>22</v>
      </c>
      <c r="C26" s="235" t="s">
        <v>305</v>
      </c>
      <c r="D26" s="243" t="s">
        <v>306</v>
      </c>
      <c r="E26" s="244" t="s">
        <v>258</v>
      </c>
      <c r="F26" s="308" t="s">
        <v>33</v>
      </c>
      <c r="G26" s="487"/>
      <c r="H26" s="487"/>
      <c r="I26" s="233"/>
      <c r="J26" s="233"/>
      <c r="K26" s="233"/>
      <c r="L26" s="238"/>
    </row>
    <row r="27" spans="1:12" s="239" customFormat="1" ht="21.75" customHeight="1" x14ac:dyDescent="0.25">
      <c r="A27" s="233">
        <v>22</v>
      </c>
      <c r="B27" s="234">
        <v>23</v>
      </c>
      <c r="C27" s="235" t="s">
        <v>309</v>
      </c>
      <c r="D27" s="243" t="s">
        <v>310</v>
      </c>
      <c r="E27" s="244" t="s">
        <v>258</v>
      </c>
      <c r="F27" s="308" t="s">
        <v>33</v>
      </c>
      <c r="G27" s="487"/>
      <c r="H27" s="487"/>
      <c r="I27" s="233"/>
      <c r="J27" s="233"/>
      <c r="K27" s="233"/>
      <c r="L27" s="238"/>
    </row>
    <row r="28" spans="1:12" s="239" customFormat="1" ht="21.75" customHeight="1" x14ac:dyDescent="0.25">
      <c r="A28" s="233">
        <v>23</v>
      </c>
      <c r="B28" s="234">
        <v>24</v>
      </c>
      <c r="C28" s="235" t="s">
        <v>311</v>
      </c>
      <c r="D28" s="243" t="s">
        <v>312</v>
      </c>
      <c r="E28" s="244" t="s">
        <v>258</v>
      </c>
      <c r="F28" s="308" t="s">
        <v>33</v>
      </c>
      <c r="G28" s="487"/>
      <c r="H28" s="487"/>
      <c r="I28" s="233"/>
      <c r="J28" s="233"/>
      <c r="K28" s="233"/>
      <c r="L28" s="238"/>
    </row>
    <row r="29" spans="1:12" s="239" customFormat="1" ht="21.75" customHeight="1" x14ac:dyDescent="0.25">
      <c r="A29" s="233">
        <v>24</v>
      </c>
      <c r="B29" s="234">
        <v>25</v>
      </c>
      <c r="C29" s="235" t="s">
        <v>313</v>
      </c>
      <c r="D29" s="243" t="s">
        <v>314</v>
      </c>
      <c r="E29" s="244" t="s">
        <v>258</v>
      </c>
      <c r="F29" s="308" t="s">
        <v>33</v>
      </c>
      <c r="G29" s="487"/>
      <c r="H29" s="487"/>
      <c r="I29" s="233"/>
      <c r="J29" s="233"/>
      <c r="K29" s="233"/>
      <c r="L29" s="238"/>
    </row>
    <row r="30" spans="1:12" s="239" customFormat="1" ht="21.75" customHeight="1" x14ac:dyDescent="0.25">
      <c r="A30" s="233">
        <v>25</v>
      </c>
      <c r="B30" s="234">
        <v>26</v>
      </c>
      <c r="C30" s="235" t="s">
        <v>315</v>
      </c>
      <c r="D30" s="243" t="s">
        <v>316</v>
      </c>
      <c r="E30" s="244" t="s">
        <v>258</v>
      </c>
      <c r="F30" s="308" t="s">
        <v>33</v>
      </c>
      <c r="G30" s="487"/>
      <c r="H30" s="487"/>
      <c r="I30" s="233"/>
      <c r="J30" s="233"/>
      <c r="K30" s="233"/>
      <c r="L30" s="238"/>
    </row>
    <row r="31" spans="1:12" s="239" customFormat="1" ht="21.75" customHeight="1" x14ac:dyDescent="0.25">
      <c r="A31" s="233">
        <v>26</v>
      </c>
      <c r="B31" s="234">
        <v>27</v>
      </c>
      <c r="C31" s="235" t="s">
        <v>317</v>
      </c>
      <c r="D31" s="243" t="s">
        <v>318</v>
      </c>
      <c r="E31" s="244" t="s">
        <v>258</v>
      </c>
      <c r="F31" s="308" t="s">
        <v>33</v>
      </c>
      <c r="G31" s="487"/>
      <c r="H31" s="487"/>
      <c r="I31" s="233"/>
      <c r="J31" s="233"/>
      <c r="K31" s="233"/>
      <c r="L31" s="238"/>
    </row>
    <row r="32" spans="1:12" s="239" customFormat="1" ht="21.75" customHeight="1" x14ac:dyDescent="0.25">
      <c r="A32" s="233">
        <v>29</v>
      </c>
      <c r="B32" s="234">
        <v>28</v>
      </c>
      <c r="C32" s="235" t="s">
        <v>323</v>
      </c>
      <c r="D32" s="243" t="s">
        <v>324</v>
      </c>
      <c r="E32" s="244" t="s">
        <v>258</v>
      </c>
      <c r="F32" s="308" t="s">
        <v>33</v>
      </c>
      <c r="G32" s="487"/>
      <c r="H32" s="487"/>
      <c r="I32" s="233"/>
      <c r="J32" s="233"/>
      <c r="K32" s="233"/>
      <c r="L32" s="238"/>
    </row>
    <row r="33" spans="1:12" s="239" customFormat="1" ht="21.75" customHeight="1" x14ac:dyDescent="0.25">
      <c r="A33" s="233">
        <v>30</v>
      </c>
      <c r="B33" s="234">
        <v>29</v>
      </c>
      <c r="C33" s="235" t="s">
        <v>329</v>
      </c>
      <c r="D33" s="236"/>
      <c r="E33" s="237" t="s">
        <v>258</v>
      </c>
      <c r="F33" s="308" t="s">
        <v>330</v>
      </c>
      <c r="G33" s="487"/>
      <c r="H33" s="487"/>
      <c r="I33" s="233"/>
      <c r="J33" s="233"/>
      <c r="K33" s="233"/>
      <c r="L33" s="238"/>
    </row>
    <row r="34" spans="1:12" s="239" customFormat="1" ht="21.75" customHeight="1" x14ac:dyDescent="0.25">
      <c r="A34" s="233">
        <v>31</v>
      </c>
      <c r="B34" s="234">
        <v>30</v>
      </c>
      <c r="C34" s="235" t="s">
        <v>331</v>
      </c>
      <c r="D34" s="236"/>
      <c r="E34" s="237" t="s">
        <v>258</v>
      </c>
      <c r="F34" s="308" t="s">
        <v>332</v>
      </c>
      <c r="G34" s="487"/>
      <c r="H34" s="487"/>
      <c r="I34" s="233"/>
      <c r="J34" s="233"/>
      <c r="K34" s="233"/>
      <c r="L34" s="238"/>
    </row>
    <row r="35" spans="1:12" s="239" customFormat="1" ht="21.75" customHeight="1" x14ac:dyDescent="0.25">
      <c r="A35" s="233">
        <v>32</v>
      </c>
      <c r="B35" s="234">
        <v>31</v>
      </c>
      <c r="C35" s="235" t="s">
        <v>333</v>
      </c>
      <c r="D35" s="236"/>
      <c r="E35" s="237" t="s">
        <v>258</v>
      </c>
      <c r="F35" s="308" t="s">
        <v>332</v>
      </c>
      <c r="G35" s="487"/>
      <c r="H35" s="487"/>
      <c r="I35" s="233"/>
      <c r="J35" s="233"/>
      <c r="K35" s="233"/>
      <c r="L35" s="238"/>
    </row>
    <row r="36" spans="1:12" s="239" customFormat="1" ht="21.75" customHeight="1" x14ac:dyDescent="0.25">
      <c r="A36" s="233">
        <v>33</v>
      </c>
      <c r="B36" s="234">
        <v>32</v>
      </c>
      <c r="C36" s="235" t="s">
        <v>334</v>
      </c>
      <c r="D36" s="236"/>
      <c r="E36" s="237" t="s">
        <v>258</v>
      </c>
      <c r="F36" s="308" t="s">
        <v>332</v>
      </c>
      <c r="G36" s="487"/>
      <c r="H36" s="487"/>
      <c r="I36" s="233"/>
      <c r="J36" s="233"/>
      <c r="K36" s="233"/>
      <c r="L36" s="238"/>
    </row>
    <row r="37" spans="1:12" s="239" customFormat="1" ht="21.75" customHeight="1" x14ac:dyDescent="0.25">
      <c r="A37" s="233">
        <v>41</v>
      </c>
      <c r="B37" s="234">
        <v>33</v>
      </c>
      <c r="C37" s="235" t="s">
        <v>325</v>
      </c>
      <c r="D37" s="243" t="s">
        <v>326</v>
      </c>
      <c r="E37" s="244" t="s">
        <v>258</v>
      </c>
      <c r="F37" s="308" t="s">
        <v>15</v>
      </c>
      <c r="G37" s="487"/>
      <c r="H37" s="487"/>
      <c r="I37" s="233"/>
      <c r="J37" s="233"/>
      <c r="K37" s="233"/>
      <c r="L37" s="238"/>
    </row>
    <row r="38" spans="1:12" s="239" customFormat="1" ht="21.75" customHeight="1" x14ac:dyDescent="0.25">
      <c r="A38" s="233">
        <v>42</v>
      </c>
      <c r="B38" s="234">
        <v>34</v>
      </c>
      <c r="C38" s="235" t="s">
        <v>327</v>
      </c>
      <c r="D38" s="243" t="s">
        <v>326</v>
      </c>
      <c r="E38" s="244" t="s">
        <v>258</v>
      </c>
      <c r="F38" s="308" t="s">
        <v>15</v>
      </c>
      <c r="G38" s="487"/>
      <c r="H38" s="487"/>
      <c r="I38" s="233"/>
      <c r="J38" s="233"/>
      <c r="K38" s="233"/>
      <c r="L38" s="238"/>
    </row>
    <row r="39" spans="1:12" s="239" customFormat="1" ht="21.75" customHeight="1" x14ac:dyDescent="0.25">
      <c r="A39" s="233">
        <v>43</v>
      </c>
      <c r="B39" s="234">
        <v>35</v>
      </c>
      <c r="C39" s="235" t="s">
        <v>328</v>
      </c>
      <c r="D39" s="243" t="s">
        <v>326</v>
      </c>
      <c r="E39" s="244" t="s">
        <v>258</v>
      </c>
      <c r="F39" s="308" t="s">
        <v>15</v>
      </c>
      <c r="G39" s="487"/>
      <c r="H39" s="487"/>
      <c r="I39" s="233"/>
      <c r="J39" s="233"/>
      <c r="K39" s="233"/>
      <c r="L39" s="238"/>
    </row>
    <row r="40" spans="1:12" s="239" customFormat="1" ht="21.75" customHeight="1" x14ac:dyDescent="0.25">
      <c r="A40" s="233">
        <v>51</v>
      </c>
      <c r="B40" s="234">
        <v>36</v>
      </c>
      <c r="C40" s="235" t="s">
        <v>342</v>
      </c>
      <c r="D40" s="236"/>
      <c r="E40" s="237" t="s">
        <v>258</v>
      </c>
      <c r="F40" s="308" t="s">
        <v>245</v>
      </c>
      <c r="G40" s="487"/>
      <c r="H40" s="487"/>
      <c r="I40" s="233"/>
      <c r="J40" s="233"/>
      <c r="K40" s="233"/>
      <c r="L40" s="238"/>
    </row>
    <row r="41" spans="1:12" s="239" customFormat="1" ht="21.75" customHeight="1" x14ac:dyDescent="0.25">
      <c r="A41" s="233">
        <v>54</v>
      </c>
      <c r="B41" s="353">
        <v>37</v>
      </c>
      <c r="C41" s="354" t="s">
        <v>257</v>
      </c>
      <c r="D41" s="278"/>
      <c r="E41" s="241" t="s">
        <v>258</v>
      </c>
      <c r="F41" s="241" t="s">
        <v>245</v>
      </c>
      <c r="G41" s="241" t="s">
        <v>828</v>
      </c>
      <c r="H41" s="241" t="s">
        <v>828</v>
      </c>
      <c r="I41" s="233"/>
      <c r="J41" s="233"/>
      <c r="K41" s="233"/>
      <c r="L41" s="238"/>
    </row>
    <row r="42" spans="1:12" s="239" customFormat="1" ht="21.75" customHeight="1" x14ac:dyDescent="0.25">
      <c r="A42" s="233"/>
      <c r="B42" s="234">
        <v>38</v>
      </c>
      <c r="C42" s="235" t="s">
        <v>831</v>
      </c>
      <c r="D42" s="236"/>
      <c r="E42" s="244" t="s">
        <v>258</v>
      </c>
      <c r="F42" s="308" t="s">
        <v>832</v>
      </c>
      <c r="G42" s="309" t="s">
        <v>828</v>
      </c>
      <c r="H42" s="309" t="s">
        <v>828</v>
      </c>
      <c r="I42" s="233" t="s">
        <v>828</v>
      </c>
      <c r="J42" s="233"/>
      <c r="K42" s="233"/>
      <c r="L42" s="238"/>
    </row>
    <row r="43" spans="1:12" s="239" customFormat="1" ht="21.75" customHeight="1" x14ac:dyDescent="0.25">
      <c r="A43" s="337"/>
      <c r="B43" s="234">
        <v>39</v>
      </c>
      <c r="C43" s="334" t="s">
        <v>352</v>
      </c>
      <c r="D43" s="236"/>
      <c r="E43" s="336" t="s">
        <v>244</v>
      </c>
      <c r="F43" s="336" t="s">
        <v>34</v>
      </c>
      <c r="G43" s="486" t="s">
        <v>833</v>
      </c>
      <c r="H43" s="486" t="s">
        <v>833</v>
      </c>
      <c r="I43" s="337"/>
      <c r="J43" s="337"/>
      <c r="K43" s="337"/>
      <c r="L43" s="335"/>
    </row>
    <row r="44" spans="1:12" s="239" customFormat="1" ht="21.75" customHeight="1" x14ac:dyDescent="0.25">
      <c r="A44" s="233">
        <v>18</v>
      </c>
      <c r="B44" s="234">
        <v>40</v>
      </c>
      <c r="C44" s="235" t="s">
        <v>301</v>
      </c>
      <c r="D44" s="243" t="s">
        <v>302</v>
      </c>
      <c r="E44" s="244" t="s">
        <v>244</v>
      </c>
      <c r="F44" s="308" t="s">
        <v>33</v>
      </c>
      <c r="G44" s="487"/>
      <c r="H44" s="487"/>
      <c r="I44" s="233"/>
      <c r="J44" s="233"/>
      <c r="K44" s="233"/>
      <c r="L44" s="238"/>
    </row>
    <row r="45" spans="1:12" s="239" customFormat="1" ht="21.75" customHeight="1" x14ac:dyDescent="0.25">
      <c r="A45" s="233">
        <v>21</v>
      </c>
      <c r="B45" s="234">
        <v>41</v>
      </c>
      <c r="C45" s="235" t="s">
        <v>307</v>
      </c>
      <c r="D45" s="243" t="s">
        <v>308</v>
      </c>
      <c r="E45" s="244" t="s">
        <v>244</v>
      </c>
      <c r="F45" s="308" t="s">
        <v>33</v>
      </c>
      <c r="G45" s="487"/>
      <c r="H45" s="487"/>
      <c r="I45" s="233"/>
      <c r="J45" s="233"/>
      <c r="K45" s="233"/>
      <c r="L45" s="238"/>
    </row>
    <row r="46" spans="1:12" s="239" customFormat="1" ht="21.75" customHeight="1" x14ac:dyDescent="0.25">
      <c r="A46" s="233">
        <v>27</v>
      </c>
      <c r="B46" s="234">
        <v>42</v>
      </c>
      <c r="C46" s="235" t="s">
        <v>319</v>
      </c>
      <c r="D46" s="243" t="s">
        <v>320</v>
      </c>
      <c r="E46" s="244" t="s">
        <v>244</v>
      </c>
      <c r="F46" s="308" t="s">
        <v>33</v>
      </c>
      <c r="G46" s="487"/>
      <c r="H46" s="487"/>
      <c r="I46" s="233"/>
      <c r="J46" s="233"/>
      <c r="K46" s="233"/>
      <c r="L46" s="238"/>
    </row>
    <row r="47" spans="1:12" s="239" customFormat="1" ht="21.75" customHeight="1" x14ac:dyDescent="0.25">
      <c r="A47" s="233">
        <v>28</v>
      </c>
      <c r="B47" s="234">
        <v>43</v>
      </c>
      <c r="C47" s="236" t="s">
        <v>321</v>
      </c>
      <c r="D47" s="243" t="s">
        <v>322</v>
      </c>
      <c r="E47" s="244" t="s">
        <v>244</v>
      </c>
      <c r="F47" s="308" t="s">
        <v>33</v>
      </c>
      <c r="G47" s="488"/>
      <c r="H47" s="488"/>
      <c r="I47" s="233"/>
      <c r="J47" s="233"/>
      <c r="K47" s="233"/>
      <c r="L47" s="238"/>
    </row>
    <row r="48" spans="1:12" s="239" customFormat="1" ht="21.75" customHeight="1" x14ac:dyDescent="0.25">
      <c r="A48" s="233">
        <v>1</v>
      </c>
      <c r="B48" s="234">
        <v>44</v>
      </c>
      <c r="C48" s="235" t="s">
        <v>259</v>
      </c>
      <c r="D48" s="236" t="s">
        <v>260</v>
      </c>
      <c r="E48" s="237" t="s">
        <v>244</v>
      </c>
      <c r="F48" s="308" t="s">
        <v>33</v>
      </c>
      <c r="G48" s="486" t="s">
        <v>834</v>
      </c>
      <c r="H48" s="486" t="s">
        <v>834</v>
      </c>
      <c r="I48" s="233"/>
      <c r="J48" s="233"/>
      <c r="K48" s="233"/>
      <c r="L48" s="238"/>
    </row>
    <row r="49" spans="1:12" s="239" customFormat="1" ht="21.75" customHeight="1" x14ac:dyDescent="0.25">
      <c r="A49" s="233">
        <v>7</v>
      </c>
      <c r="B49" s="234">
        <v>45</v>
      </c>
      <c r="C49" s="235" t="s">
        <v>277</v>
      </c>
      <c r="D49" s="243" t="s">
        <v>278</v>
      </c>
      <c r="E49" s="244" t="s">
        <v>244</v>
      </c>
      <c r="F49" s="308" t="s">
        <v>33</v>
      </c>
      <c r="G49" s="487"/>
      <c r="H49" s="487"/>
      <c r="I49" s="233"/>
      <c r="J49" s="233"/>
      <c r="K49" s="233"/>
      <c r="L49" s="238"/>
    </row>
    <row r="50" spans="1:12" s="239" customFormat="1" ht="21.75" customHeight="1" x14ac:dyDescent="0.25">
      <c r="A50" s="233">
        <v>12</v>
      </c>
      <c r="B50" s="234">
        <v>46</v>
      </c>
      <c r="C50" s="235" t="s">
        <v>287</v>
      </c>
      <c r="D50" s="243" t="s">
        <v>288</v>
      </c>
      <c r="E50" s="244" t="s">
        <v>244</v>
      </c>
      <c r="F50" s="308" t="s">
        <v>33</v>
      </c>
      <c r="G50" s="487"/>
      <c r="H50" s="487"/>
      <c r="I50" s="233"/>
      <c r="J50" s="233"/>
      <c r="K50" s="233"/>
      <c r="L50" s="238"/>
    </row>
    <row r="51" spans="1:12" s="239" customFormat="1" ht="21.75" customHeight="1" x14ac:dyDescent="0.25">
      <c r="A51" s="233">
        <v>13</v>
      </c>
      <c r="B51" s="234">
        <v>47</v>
      </c>
      <c r="C51" s="235" t="s">
        <v>289</v>
      </c>
      <c r="D51" s="243" t="s">
        <v>290</v>
      </c>
      <c r="E51" s="244" t="s">
        <v>244</v>
      </c>
      <c r="F51" s="308" t="s">
        <v>33</v>
      </c>
      <c r="G51" s="487"/>
      <c r="H51" s="487"/>
      <c r="I51" s="233"/>
      <c r="J51" s="233"/>
      <c r="K51" s="233"/>
      <c r="L51" s="238"/>
    </row>
    <row r="52" spans="1:12" s="239" customFormat="1" ht="21.75" customHeight="1" x14ac:dyDescent="0.25">
      <c r="A52" s="233">
        <v>16</v>
      </c>
      <c r="B52" s="234">
        <v>48</v>
      </c>
      <c r="C52" s="235" t="s">
        <v>296</v>
      </c>
      <c r="D52" s="243" t="s">
        <v>297</v>
      </c>
      <c r="E52" s="244" t="s">
        <v>244</v>
      </c>
      <c r="F52" s="308" t="s">
        <v>33</v>
      </c>
      <c r="G52" s="488"/>
      <c r="H52" s="488"/>
      <c r="I52" s="233"/>
      <c r="J52" s="233"/>
      <c r="K52" s="233"/>
      <c r="L52" s="238"/>
    </row>
    <row r="53" spans="1:12" s="239" customFormat="1" ht="21.75" customHeight="1" x14ac:dyDescent="0.25">
      <c r="A53" s="233">
        <v>49</v>
      </c>
      <c r="B53" s="234">
        <v>49</v>
      </c>
      <c r="C53" s="235" t="s">
        <v>336</v>
      </c>
      <c r="D53" s="237"/>
      <c r="E53" s="237" t="s">
        <v>244</v>
      </c>
      <c r="F53" s="308" t="s">
        <v>245</v>
      </c>
      <c r="G53" s="486" t="s">
        <v>99</v>
      </c>
      <c r="H53" s="486" t="s">
        <v>99</v>
      </c>
      <c r="I53" s="233"/>
      <c r="J53" s="233"/>
      <c r="K53" s="233"/>
      <c r="L53" s="238"/>
    </row>
    <row r="54" spans="1:12" s="239" customFormat="1" ht="21.75" customHeight="1" x14ac:dyDescent="0.25">
      <c r="A54" s="233">
        <v>50</v>
      </c>
      <c r="B54" s="234">
        <v>50</v>
      </c>
      <c r="C54" s="235" t="s">
        <v>341</v>
      </c>
      <c r="D54" s="237"/>
      <c r="E54" s="237" t="s">
        <v>244</v>
      </c>
      <c r="F54" s="308" t="s">
        <v>245</v>
      </c>
      <c r="G54" s="487"/>
      <c r="H54" s="487"/>
      <c r="I54" s="233"/>
      <c r="J54" s="233"/>
      <c r="K54" s="233"/>
      <c r="L54" s="238"/>
    </row>
    <row r="55" spans="1:12" s="239" customFormat="1" ht="21.75" customHeight="1" x14ac:dyDescent="0.25">
      <c r="A55" s="233">
        <v>52</v>
      </c>
      <c r="B55" s="234">
        <v>51</v>
      </c>
      <c r="C55" s="235" t="s">
        <v>343</v>
      </c>
      <c r="D55" s="236"/>
      <c r="E55" s="237" t="s">
        <v>244</v>
      </c>
      <c r="F55" s="308" t="s">
        <v>245</v>
      </c>
      <c r="G55" s="487"/>
      <c r="H55" s="487"/>
      <c r="I55" s="233"/>
      <c r="J55" s="233" t="s">
        <v>828</v>
      </c>
      <c r="K55" s="233"/>
      <c r="L55" s="238"/>
    </row>
    <row r="56" spans="1:12" s="239" customFormat="1" ht="21.75" customHeight="1" x14ac:dyDescent="0.25">
      <c r="A56" s="233">
        <v>53</v>
      </c>
      <c r="B56" s="234">
        <v>52</v>
      </c>
      <c r="C56" s="235" t="s">
        <v>345</v>
      </c>
      <c r="D56" s="236"/>
      <c r="E56" s="237" t="s">
        <v>244</v>
      </c>
      <c r="F56" s="308" t="s">
        <v>245</v>
      </c>
      <c r="G56" s="487"/>
      <c r="H56" s="487"/>
      <c r="I56" s="233"/>
      <c r="J56" s="233" t="s">
        <v>828</v>
      </c>
      <c r="K56" s="233"/>
      <c r="L56" s="238"/>
    </row>
    <row r="57" spans="1:12" s="239" customFormat="1" ht="21.75" customHeight="1" x14ac:dyDescent="0.25">
      <c r="A57" s="233">
        <v>55</v>
      </c>
      <c r="B57" s="234">
        <v>53</v>
      </c>
      <c r="C57" s="235" t="s">
        <v>835</v>
      </c>
      <c r="D57" s="236"/>
      <c r="E57" s="237" t="s">
        <v>244</v>
      </c>
      <c r="F57" s="308" t="s">
        <v>245</v>
      </c>
      <c r="G57" s="488"/>
      <c r="H57" s="488"/>
      <c r="I57" s="233"/>
      <c r="J57" s="233" t="s">
        <v>828</v>
      </c>
      <c r="K57" s="233"/>
      <c r="L57" s="238"/>
    </row>
    <row r="58" spans="1:12" s="239" customFormat="1" ht="21.75" customHeight="1" x14ac:dyDescent="0.25">
      <c r="A58" s="233">
        <v>44</v>
      </c>
      <c r="B58" s="234">
        <v>54</v>
      </c>
      <c r="C58" s="235" t="s">
        <v>243</v>
      </c>
      <c r="D58" s="236"/>
      <c r="E58" s="237" t="s">
        <v>244</v>
      </c>
      <c r="F58" s="308" t="s">
        <v>245</v>
      </c>
      <c r="G58" s="486" t="s">
        <v>836</v>
      </c>
      <c r="H58" s="486" t="s">
        <v>836</v>
      </c>
      <c r="I58" s="233"/>
      <c r="J58" s="233"/>
      <c r="K58" s="233"/>
      <c r="L58" s="238"/>
    </row>
    <row r="59" spans="1:12" s="239" customFormat="1" ht="21.75" customHeight="1" x14ac:dyDescent="0.25">
      <c r="A59" s="233">
        <v>45</v>
      </c>
      <c r="B59" s="234">
        <v>55</v>
      </c>
      <c r="C59" s="235" t="s">
        <v>250</v>
      </c>
      <c r="D59" s="236"/>
      <c r="E59" s="237" t="s">
        <v>244</v>
      </c>
      <c r="F59" s="308" t="s">
        <v>245</v>
      </c>
      <c r="G59" s="487"/>
      <c r="H59" s="487"/>
      <c r="I59" s="233"/>
      <c r="J59" s="233"/>
      <c r="K59" s="233"/>
      <c r="L59" s="238"/>
    </row>
    <row r="60" spans="1:12" s="239" customFormat="1" ht="21.75" customHeight="1" x14ac:dyDescent="0.25">
      <c r="A60" s="233">
        <v>46</v>
      </c>
      <c r="B60" s="234">
        <v>56</v>
      </c>
      <c r="C60" s="235" t="s">
        <v>252</v>
      </c>
      <c r="D60" s="236"/>
      <c r="E60" s="237" t="s">
        <v>244</v>
      </c>
      <c r="F60" s="308" t="s">
        <v>245</v>
      </c>
      <c r="G60" s="487"/>
      <c r="H60" s="487"/>
      <c r="I60" s="233"/>
      <c r="J60" s="233"/>
      <c r="K60" s="233"/>
      <c r="L60" s="238"/>
    </row>
    <row r="61" spans="1:12" s="239" customFormat="1" ht="21.75" customHeight="1" x14ac:dyDescent="0.25">
      <c r="A61" s="233">
        <v>47</v>
      </c>
      <c r="B61" s="234">
        <v>57</v>
      </c>
      <c r="C61" s="235" t="s">
        <v>254</v>
      </c>
      <c r="D61" s="236"/>
      <c r="E61" s="237" t="s">
        <v>244</v>
      </c>
      <c r="F61" s="308" t="s">
        <v>245</v>
      </c>
      <c r="G61" s="487"/>
      <c r="H61" s="487"/>
      <c r="I61" s="233" t="s">
        <v>828</v>
      </c>
      <c r="J61" s="233" t="s">
        <v>828</v>
      </c>
      <c r="K61" s="233"/>
      <c r="L61" s="238"/>
    </row>
    <row r="62" spans="1:12" s="239" customFormat="1" ht="21.75" customHeight="1" x14ac:dyDescent="0.25">
      <c r="A62" s="233">
        <v>48</v>
      </c>
      <c r="B62" s="234">
        <v>58</v>
      </c>
      <c r="C62" s="235" t="s">
        <v>256</v>
      </c>
      <c r="D62" s="236"/>
      <c r="E62" s="237" t="s">
        <v>244</v>
      </c>
      <c r="F62" s="308" t="s">
        <v>245</v>
      </c>
      <c r="G62" s="488"/>
      <c r="H62" s="488"/>
      <c r="I62" s="233"/>
      <c r="J62" s="233"/>
      <c r="K62" s="233"/>
      <c r="L62" s="238"/>
    </row>
    <row r="63" spans="1:12" s="239" customFormat="1" ht="21.75" customHeight="1" x14ac:dyDescent="0.25">
      <c r="A63" s="233">
        <v>3</v>
      </c>
      <c r="B63" s="234">
        <v>59</v>
      </c>
      <c r="C63" s="235" t="s">
        <v>266</v>
      </c>
      <c r="D63" s="243" t="s">
        <v>267</v>
      </c>
      <c r="E63" s="244" t="s">
        <v>244</v>
      </c>
      <c r="F63" s="308" t="s">
        <v>33</v>
      </c>
      <c r="G63" s="486" t="s">
        <v>94</v>
      </c>
      <c r="H63" s="486" t="s">
        <v>94</v>
      </c>
      <c r="I63" s="233"/>
      <c r="J63" s="233" t="s">
        <v>828</v>
      </c>
      <c r="K63" s="233"/>
      <c r="L63" s="242" t="s">
        <v>837</v>
      </c>
    </row>
    <row r="64" spans="1:12" s="239" customFormat="1" ht="21.75" customHeight="1" x14ac:dyDescent="0.25">
      <c r="A64" s="233">
        <v>4</v>
      </c>
      <c r="B64" s="234">
        <v>60</v>
      </c>
      <c r="C64" s="235" t="s">
        <v>271</v>
      </c>
      <c r="D64" s="243" t="s">
        <v>272</v>
      </c>
      <c r="E64" s="244" t="s">
        <v>244</v>
      </c>
      <c r="F64" s="308" t="s">
        <v>33</v>
      </c>
      <c r="G64" s="488"/>
      <c r="H64" s="488"/>
      <c r="I64" s="233"/>
      <c r="J64" s="233" t="s">
        <v>828</v>
      </c>
      <c r="K64" s="233"/>
      <c r="L64" s="242" t="s">
        <v>837</v>
      </c>
    </row>
    <row r="65" spans="1:12" s="239" customFormat="1" ht="21.75" customHeight="1" x14ac:dyDescent="0.25">
      <c r="A65" s="233">
        <v>5</v>
      </c>
      <c r="B65" s="234">
        <v>61</v>
      </c>
      <c r="C65" s="235" t="s">
        <v>273</v>
      </c>
      <c r="D65" s="243" t="s">
        <v>274</v>
      </c>
      <c r="E65" s="244" t="s">
        <v>258</v>
      </c>
      <c r="F65" s="308" t="s">
        <v>33</v>
      </c>
      <c r="G65" s="488"/>
      <c r="H65" s="488"/>
      <c r="I65" s="233"/>
      <c r="J65" s="233" t="s">
        <v>828</v>
      </c>
      <c r="K65" s="233"/>
      <c r="L65" s="242" t="s">
        <v>837</v>
      </c>
    </row>
    <row r="66" spans="1:12" s="239" customFormat="1" ht="21.75" customHeight="1" x14ac:dyDescent="0.25">
      <c r="A66" s="245"/>
      <c r="B66" s="245"/>
      <c r="C66" s="246"/>
      <c r="D66" s="246"/>
      <c r="E66" s="246"/>
      <c r="F66" s="246"/>
      <c r="G66" s="246"/>
      <c r="H66" s="246"/>
      <c r="I66" s="246"/>
      <c r="J66" s="246"/>
      <c r="K66" s="246"/>
      <c r="L66" s="246"/>
    </row>
    <row r="67" spans="1:12" s="239" customFormat="1" ht="20.25" customHeight="1" x14ac:dyDescent="0.25">
      <c r="A67" s="245"/>
      <c r="B67" s="245"/>
      <c r="C67" s="246"/>
      <c r="D67" s="247"/>
      <c r="E67" s="248"/>
      <c r="F67" s="249" t="s">
        <v>838</v>
      </c>
      <c r="G67" s="230" t="s">
        <v>823</v>
      </c>
      <c r="H67" s="230" t="s">
        <v>824</v>
      </c>
      <c r="I67" s="230" t="s">
        <v>825</v>
      </c>
      <c r="J67" s="230" t="s">
        <v>826</v>
      </c>
      <c r="K67" s="245"/>
      <c r="L67" s="245"/>
    </row>
    <row r="68" spans="1:12" s="239" customFormat="1" ht="20.25" customHeight="1" x14ac:dyDescent="0.25">
      <c r="C68" s="248"/>
      <c r="D68" s="246"/>
      <c r="E68" s="248"/>
      <c r="F68" s="308" t="s">
        <v>258</v>
      </c>
      <c r="G68" s="233">
        <v>33</v>
      </c>
      <c r="H68" s="233">
        <v>33</v>
      </c>
      <c r="I68" s="233">
        <f>33-4</f>
        <v>29</v>
      </c>
      <c r="J68" s="233">
        <v>29</v>
      </c>
      <c r="K68" s="250"/>
      <c r="L68" s="251"/>
    </row>
    <row r="69" spans="1:12" s="239" customFormat="1" ht="20.25" customHeight="1" x14ac:dyDescent="0.25">
      <c r="C69" s="248"/>
      <c r="D69" s="246"/>
      <c r="E69" s="248"/>
      <c r="F69" s="308" t="s">
        <v>244</v>
      </c>
      <c r="G69" s="233">
        <v>22</v>
      </c>
      <c r="H69" s="233">
        <v>22</v>
      </c>
      <c r="I69" s="233">
        <f>22-2</f>
        <v>20</v>
      </c>
      <c r="J69" s="233">
        <f>22-7</f>
        <v>15</v>
      </c>
      <c r="K69" s="250"/>
      <c r="L69" s="251"/>
    </row>
    <row r="70" spans="1:12" s="239" customFormat="1" ht="20.25" customHeight="1" x14ac:dyDescent="0.25">
      <c r="C70" s="248"/>
      <c r="D70" s="246"/>
      <c r="E70" s="248"/>
      <c r="F70" s="252" t="s">
        <v>442</v>
      </c>
      <c r="G70" s="253">
        <f>SUM(G68:G69)</f>
        <v>55</v>
      </c>
      <c r="H70" s="253">
        <f t="shared" ref="H70:J70" si="0">SUM(H68:H69)</f>
        <v>55</v>
      </c>
      <c r="I70" s="253">
        <f t="shared" si="0"/>
        <v>49</v>
      </c>
      <c r="J70" s="253">
        <f t="shared" si="0"/>
        <v>44</v>
      </c>
      <c r="K70" s="254"/>
      <c r="L70" s="251"/>
    </row>
    <row r="71" spans="1:12" x14ac:dyDescent="0.25">
      <c r="C71" s="255" t="s">
        <v>926</v>
      </c>
      <c r="D71" s="91"/>
      <c r="E71" s="256"/>
    </row>
  </sheetData>
  <mergeCells count="14">
    <mergeCell ref="G63:G65"/>
    <mergeCell ref="H63:H65"/>
    <mergeCell ref="G48:G52"/>
    <mergeCell ref="H48:H52"/>
    <mergeCell ref="G53:G57"/>
    <mergeCell ref="H53:H57"/>
    <mergeCell ref="G58:G62"/>
    <mergeCell ref="H58:H62"/>
    <mergeCell ref="G5:G15"/>
    <mergeCell ref="H5:H15"/>
    <mergeCell ref="G16:G40"/>
    <mergeCell ref="H16:H40"/>
    <mergeCell ref="G43:G47"/>
    <mergeCell ref="H43:H47"/>
  </mergeCells>
  <hyperlinks>
    <hyperlink ref="D63" r:id="rId1"/>
    <hyperlink ref="D17" r:id="rId2"/>
    <hyperlink ref="D49" r:id="rId3"/>
    <hyperlink ref="D18" r:id="rId4"/>
    <hyperlink ref="D19" r:id="rId5"/>
    <hyperlink ref="D20" r:id="rId6"/>
    <hyperlink ref="D21" r:id="rId7"/>
    <hyperlink ref="D50" r:id="rId8"/>
    <hyperlink ref="D51" r:id="rId9"/>
    <hyperlink ref="D22" r:id="rId10"/>
    <hyperlink ref="D23" r:id="rId11"/>
    <hyperlink ref="D52" r:id="rId12"/>
    <hyperlink ref="D24" r:id="rId13"/>
    <hyperlink ref="D44" r:id="rId14"/>
    <hyperlink ref="D25" r:id="rId15"/>
    <hyperlink ref="D65" r:id="rId16"/>
    <hyperlink ref="D26" r:id="rId17"/>
    <hyperlink ref="D45" r:id="rId18"/>
    <hyperlink ref="D27" r:id="rId19"/>
    <hyperlink ref="D28" r:id="rId20"/>
    <hyperlink ref="D29" r:id="rId21"/>
    <hyperlink ref="D31" r:id="rId22"/>
    <hyperlink ref="D46" r:id="rId23"/>
    <hyperlink ref="D47" r:id="rId24"/>
    <hyperlink ref="D30" r:id="rId25"/>
    <hyperlink ref="D32" r:id="rId26"/>
    <hyperlink ref="D64" r:id="rId27"/>
    <hyperlink ref="D37" r:id="rId28"/>
    <hyperlink ref="D54:D55" r:id="rId29" display="piriya@glowyourstory.com"/>
  </hyperlinks>
  <pageMargins left="0.25" right="0.25" top="0.28999999999999998" bottom="0.25" header="0.3" footer="0.3"/>
  <pageSetup paperSize="9" scale="99" fitToHeight="0" orientation="portrait" r:id="rId3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66"/>
  <sheetViews>
    <sheetView tabSelected="1" workbookViewId="0">
      <selection activeCell="H25" sqref="H25"/>
    </sheetView>
  </sheetViews>
  <sheetFormatPr defaultRowHeight="15" x14ac:dyDescent="0.25"/>
  <cols>
    <col min="1" max="2" width="9.140625" style="250"/>
    <col min="5" max="5" width="24.42578125" customWidth="1"/>
    <col min="6" max="6" width="17.85546875" style="427" bestFit="1" customWidth="1"/>
    <col min="7" max="7" width="9.140625" style="427"/>
    <col min="8" max="8" width="55.140625" bestFit="1" customWidth="1"/>
  </cols>
  <sheetData>
    <row r="1" spans="1:12" ht="23.25" x14ac:dyDescent="0.25">
      <c r="A1" s="271" t="s">
        <v>430</v>
      </c>
    </row>
    <row r="2" spans="1:12" x14ac:dyDescent="0.25">
      <c r="A2" s="539" t="s">
        <v>850</v>
      </c>
      <c r="B2" s="540"/>
      <c r="C2" s="540"/>
      <c r="D2" s="540"/>
      <c r="E2" s="540"/>
      <c r="F2" s="540"/>
      <c r="G2" s="540"/>
      <c r="H2" s="541"/>
      <c r="J2" s="9"/>
      <c r="K2" s="9"/>
      <c r="L2" s="9"/>
    </row>
    <row r="3" spans="1:12" s="11" customFormat="1" x14ac:dyDescent="0.25">
      <c r="A3" s="230" t="s">
        <v>851</v>
      </c>
      <c r="B3" s="230" t="s">
        <v>852</v>
      </c>
      <c r="C3" s="565" t="s">
        <v>31</v>
      </c>
      <c r="D3" s="565"/>
      <c r="E3" s="565"/>
      <c r="F3" s="566" t="s">
        <v>238</v>
      </c>
      <c r="G3" s="566" t="s">
        <v>237</v>
      </c>
      <c r="H3" s="567" t="s">
        <v>203</v>
      </c>
      <c r="J3" s="568"/>
      <c r="K3" s="568"/>
      <c r="L3" s="568"/>
    </row>
    <row r="4" spans="1:12" s="228" customFormat="1" x14ac:dyDescent="0.25">
      <c r="A4" s="428">
        <v>1</v>
      </c>
      <c r="B4" s="428">
        <v>438</v>
      </c>
      <c r="C4" s="542" t="s">
        <v>291</v>
      </c>
      <c r="D4" s="542"/>
      <c r="E4" s="542"/>
      <c r="F4" s="266" t="s">
        <v>33</v>
      </c>
      <c r="G4" s="266" t="s">
        <v>258</v>
      </c>
      <c r="H4" s="430"/>
      <c r="J4" s="91"/>
      <c r="K4" s="91"/>
      <c r="L4" s="91"/>
    </row>
    <row r="5" spans="1:12" s="228" customFormat="1" x14ac:dyDescent="0.25">
      <c r="A5" s="428">
        <v>2</v>
      </c>
      <c r="B5" s="428">
        <v>440</v>
      </c>
      <c r="C5" s="543" t="s">
        <v>273</v>
      </c>
      <c r="D5" s="543"/>
      <c r="E5" s="543"/>
      <c r="F5" s="454" t="s">
        <v>33</v>
      </c>
      <c r="G5" s="454" t="s">
        <v>258</v>
      </c>
      <c r="H5" s="430"/>
      <c r="J5" s="555"/>
      <c r="K5" s="555"/>
      <c r="L5" s="91"/>
    </row>
    <row r="6" spans="1:12" s="228" customFormat="1" x14ac:dyDescent="0.25">
      <c r="A6" s="428">
        <v>3</v>
      </c>
      <c r="B6" s="428">
        <v>444</v>
      </c>
      <c r="C6" s="543"/>
      <c r="D6" s="543"/>
      <c r="E6" s="543"/>
      <c r="F6" s="266"/>
      <c r="G6" s="266"/>
      <c r="H6" s="430"/>
      <c r="J6" s="555"/>
      <c r="K6" s="555"/>
      <c r="L6" s="91"/>
    </row>
    <row r="7" spans="1:12" s="228" customFormat="1" x14ac:dyDescent="0.25">
      <c r="A7" s="428">
        <v>4</v>
      </c>
      <c r="B7" s="428">
        <v>516</v>
      </c>
      <c r="C7" s="543" t="s">
        <v>943</v>
      </c>
      <c r="D7" s="543"/>
      <c r="E7" s="543"/>
      <c r="F7" s="266" t="s">
        <v>245</v>
      </c>
      <c r="G7" s="266" t="s">
        <v>244</v>
      </c>
      <c r="H7" s="430"/>
      <c r="J7" s="91"/>
      <c r="K7" s="91"/>
      <c r="L7" s="91"/>
    </row>
    <row r="8" spans="1:12" s="228" customFormat="1" x14ac:dyDescent="0.25">
      <c r="A8" s="428">
        <v>5</v>
      </c>
      <c r="B8" s="428">
        <v>540</v>
      </c>
      <c r="C8" s="543" t="s">
        <v>944</v>
      </c>
      <c r="D8" s="543"/>
      <c r="E8" s="543"/>
      <c r="F8" s="266" t="s">
        <v>245</v>
      </c>
      <c r="G8" s="266" t="s">
        <v>258</v>
      </c>
      <c r="H8" s="430"/>
      <c r="J8" s="91"/>
      <c r="K8" s="91"/>
      <c r="L8" s="91"/>
    </row>
    <row r="9" spans="1:12" ht="15" customHeight="1" x14ac:dyDescent="0.25">
      <c r="A9" s="544" t="s">
        <v>853</v>
      </c>
      <c r="B9" s="544"/>
      <c r="C9" s="544"/>
      <c r="D9" s="544"/>
      <c r="E9" s="544"/>
      <c r="F9" s="544"/>
      <c r="G9" s="544"/>
      <c r="H9" s="544"/>
      <c r="J9" s="9"/>
      <c r="K9" s="9"/>
      <c r="L9" s="9"/>
    </row>
    <row r="10" spans="1:12" s="11" customFormat="1" ht="15" customHeight="1" x14ac:dyDescent="0.25">
      <c r="A10" s="569" t="s">
        <v>851</v>
      </c>
      <c r="B10" s="569" t="s">
        <v>854</v>
      </c>
      <c r="C10" s="570" t="s">
        <v>31</v>
      </c>
      <c r="D10" s="571"/>
      <c r="E10" s="572"/>
      <c r="F10" s="573"/>
      <c r="G10" s="573"/>
      <c r="H10" s="567" t="s">
        <v>203</v>
      </c>
    </row>
    <row r="11" spans="1:12" s="228" customFormat="1" ht="15" customHeight="1" x14ac:dyDescent="0.25">
      <c r="A11" s="545">
        <v>6</v>
      </c>
      <c r="B11" s="545">
        <v>401</v>
      </c>
      <c r="C11" s="430" t="s">
        <v>329</v>
      </c>
      <c r="D11" s="430"/>
      <c r="E11" s="430"/>
      <c r="F11" s="266" t="s">
        <v>330</v>
      </c>
      <c r="G11" s="266" t="s">
        <v>258</v>
      </c>
      <c r="H11" s="430"/>
    </row>
    <row r="12" spans="1:12" s="228" customFormat="1" ht="15" customHeight="1" x14ac:dyDescent="0.25">
      <c r="A12" s="551"/>
      <c r="B12" s="551"/>
      <c r="C12" s="543" t="s">
        <v>331</v>
      </c>
      <c r="D12" s="543"/>
      <c r="E12" s="543"/>
      <c r="F12" s="266" t="s">
        <v>855</v>
      </c>
      <c r="G12" s="266" t="s">
        <v>258</v>
      </c>
      <c r="H12" s="430"/>
    </row>
    <row r="13" spans="1:12" s="228" customFormat="1" ht="15" customHeight="1" x14ac:dyDescent="0.25">
      <c r="A13" s="502">
        <v>7</v>
      </c>
      <c r="B13" s="502">
        <v>403</v>
      </c>
      <c r="C13" s="465" t="s">
        <v>333</v>
      </c>
      <c r="D13" s="466"/>
      <c r="E13" s="467"/>
      <c r="F13" s="266" t="s">
        <v>855</v>
      </c>
      <c r="G13" s="266" t="s">
        <v>258</v>
      </c>
      <c r="H13" s="430"/>
    </row>
    <row r="14" spans="1:12" s="228" customFormat="1" ht="15" customHeight="1" x14ac:dyDescent="0.25">
      <c r="A14" s="502"/>
      <c r="B14" s="502"/>
      <c r="C14" s="465" t="s">
        <v>334</v>
      </c>
      <c r="D14" s="466"/>
      <c r="E14" s="467"/>
      <c r="F14" s="266" t="s">
        <v>855</v>
      </c>
      <c r="G14" s="266" t="s">
        <v>258</v>
      </c>
      <c r="H14" s="430"/>
    </row>
    <row r="15" spans="1:12" s="228" customFormat="1" ht="15" customHeight="1" x14ac:dyDescent="0.25">
      <c r="A15" s="560">
        <v>8</v>
      </c>
      <c r="B15" s="560">
        <v>404</v>
      </c>
      <c r="C15" s="561" t="s">
        <v>351</v>
      </c>
      <c r="D15" s="561"/>
      <c r="E15" s="561"/>
      <c r="F15" s="562" t="s">
        <v>34</v>
      </c>
      <c r="G15" s="562" t="s">
        <v>258</v>
      </c>
      <c r="H15" s="560" t="s">
        <v>955</v>
      </c>
    </row>
    <row r="16" spans="1:12" s="228" customFormat="1" ht="15" customHeight="1" x14ac:dyDescent="0.25">
      <c r="A16" s="563"/>
      <c r="B16" s="563"/>
      <c r="C16" s="561" t="s">
        <v>351</v>
      </c>
      <c r="D16" s="561"/>
      <c r="E16" s="561"/>
      <c r="F16" s="562" t="s">
        <v>34</v>
      </c>
      <c r="G16" s="562" t="s">
        <v>258</v>
      </c>
      <c r="H16" s="563"/>
    </row>
    <row r="17" spans="1:8" s="228" customFormat="1" ht="15" customHeight="1" x14ac:dyDescent="0.25">
      <c r="A17" s="564"/>
      <c r="B17" s="564"/>
      <c r="C17" s="561" t="s">
        <v>351</v>
      </c>
      <c r="D17" s="561"/>
      <c r="E17" s="561"/>
      <c r="F17" s="562" t="s">
        <v>34</v>
      </c>
      <c r="G17" s="562" t="s">
        <v>258</v>
      </c>
      <c r="H17" s="564"/>
    </row>
    <row r="18" spans="1:8" s="228" customFormat="1" ht="15" customHeight="1" x14ac:dyDescent="0.25">
      <c r="A18" s="545">
        <v>9</v>
      </c>
      <c r="B18" s="545">
        <v>405</v>
      </c>
      <c r="C18" s="547"/>
      <c r="D18" s="548"/>
      <c r="E18" s="548"/>
      <c r="F18" s="431"/>
      <c r="G18" s="266"/>
      <c r="H18" s="430"/>
    </row>
    <row r="19" spans="1:8" s="228" customFormat="1" ht="15" customHeight="1" x14ac:dyDescent="0.25">
      <c r="A19" s="546"/>
      <c r="B19" s="546"/>
      <c r="C19" s="549" t="s">
        <v>945</v>
      </c>
      <c r="D19" s="549"/>
      <c r="E19" s="549"/>
      <c r="F19" s="266" t="s">
        <v>245</v>
      </c>
      <c r="G19" s="266" t="s">
        <v>244</v>
      </c>
      <c r="H19" s="430"/>
    </row>
    <row r="20" spans="1:8" s="228" customFormat="1" ht="15" customHeight="1" x14ac:dyDescent="0.25">
      <c r="A20" s="502">
        <v>10</v>
      </c>
      <c r="B20" s="502">
        <v>406</v>
      </c>
      <c r="C20" s="543" t="s">
        <v>327</v>
      </c>
      <c r="D20" s="543"/>
      <c r="E20" s="543"/>
      <c r="F20" s="266" t="s">
        <v>15</v>
      </c>
      <c r="G20" s="266" t="s">
        <v>258</v>
      </c>
      <c r="H20" s="268"/>
    </row>
    <row r="21" spans="1:8" s="228" customFormat="1" ht="15" customHeight="1" x14ac:dyDescent="0.25">
      <c r="A21" s="502"/>
      <c r="B21" s="502"/>
      <c r="C21" s="543" t="s">
        <v>328</v>
      </c>
      <c r="D21" s="543"/>
      <c r="E21" s="543"/>
      <c r="F21" s="266" t="s">
        <v>15</v>
      </c>
      <c r="G21" s="266" t="s">
        <v>258</v>
      </c>
      <c r="H21" s="430"/>
    </row>
    <row r="22" spans="1:8" s="228" customFormat="1" ht="15" customHeight="1" x14ac:dyDescent="0.25">
      <c r="A22" s="502">
        <v>11</v>
      </c>
      <c r="B22" s="502">
        <v>407</v>
      </c>
      <c r="C22" s="543" t="s">
        <v>325</v>
      </c>
      <c r="D22" s="543"/>
      <c r="E22" s="543"/>
      <c r="F22" s="266" t="s">
        <v>15</v>
      </c>
      <c r="G22" s="266" t="s">
        <v>258</v>
      </c>
      <c r="H22" s="430"/>
    </row>
    <row r="23" spans="1:8" s="228" customFormat="1" ht="15" customHeight="1" x14ac:dyDescent="0.25">
      <c r="A23" s="502"/>
      <c r="B23" s="502"/>
      <c r="C23" s="543" t="s">
        <v>257</v>
      </c>
      <c r="D23" s="543"/>
      <c r="E23" s="543"/>
      <c r="F23" s="266" t="s">
        <v>245</v>
      </c>
      <c r="G23" s="266" t="s">
        <v>258</v>
      </c>
      <c r="H23" s="430"/>
    </row>
    <row r="24" spans="1:8" s="228" customFormat="1" ht="15" customHeight="1" x14ac:dyDescent="0.25">
      <c r="A24" s="502">
        <v>12</v>
      </c>
      <c r="B24" s="502">
        <v>408</v>
      </c>
      <c r="C24" s="543" t="s">
        <v>250</v>
      </c>
      <c r="D24" s="543"/>
      <c r="E24" s="543"/>
      <c r="F24" s="266" t="s">
        <v>245</v>
      </c>
      <c r="G24" s="266" t="s">
        <v>244</v>
      </c>
      <c r="H24" s="430"/>
    </row>
    <row r="25" spans="1:8" s="228" customFormat="1" ht="15" customHeight="1" x14ac:dyDescent="0.25">
      <c r="A25" s="502"/>
      <c r="B25" s="502"/>
      <c r="C25" s="543" t="s">
        <v>254</v>
      </c>
      <c r="D25" s="543"/>
      <c r="E25" s="543"/>
      <c r="F25" s="266" t="s">
        <v>245</v>
      </c>
      <c r="G25" s="266" t="s">
        <v>244</v>
      </c>
      <c r="H25" s="430"/>
    </row>
    <row r="26" spans="1:8" s="228" customFormat="1" ht="15" customHeight="1" x14ac:dyDescent="0.25">
      <c r="A26" s="502">
        <v>13</v>
      </c>
      <c r="B26" s="502">
        <v>409</v>
      </c>
      <c r="C26" s="543" t="s">
        <v>252</v>
      </c>
      <c r="D26" s="543"/>
      <c r="E26" s="543"/>
      <c r="F26" s="266" t="s">
        <v>245</v>
      </c>
      <c r="G26" s="266" t="s">
        <v>244</v>
      </c>
      <c r="H26" s="430"/>
    </row>
    <row r="27" spans="1:8" s="228" customFormat="1" ht="15" customHeight="1" x14ac:dyDescent="0.25">
      <c r="A27" s="502"/>
      <c r="B27" s="502"/>
      <c r="C27" s="543" t="s">
        <v>256</v>
      </c>
      <c r="D27" s="543"/>
      <c r="E27" s="543"/>
      <c r="F27" s="266" t="s">
        <v>245</v>
      </c>
      <c r="G27" s="266" t="s">
        <v>244</v>
      </c>
      <c r="H27" s="430"/>
    </row>
    <row r="28" spans="1:8" s="228" customFormat="1" ht="15" customHeight="1" x14ac:dyDescent="0.25">
      <c r="A28" s="502">
        <v>14</v>
      </c>
      <c r="B28" s="502">
        <v>410</v>
      </c>
      <c r="C28" s="430" t="s">
        <v>336</v>
      </c>
      <c r="D28" s="430"/>
      <c r="E28" s="430"/>
      <c r="F28" s="266" t="s">
        <v>245</v>
      </c>
      <c r="G28" s="266" t="s">
        <v>244</v>
      </c>
      <c r="H28" s="430"/>
    </row>
    <row r="29" spans="1:8" s="228" customFormat="1" ht="15" customHeight="1" x14ac:dyDescent="0.25">
      <c r="A29" s="502"/>
      <c r="B29" s="502"/>
      <c r="C29" s="550" t="s">
        <v>341</v>
      </c>
      <c r="D29" s="550"/>
      <c r="E29" s="550"/>
      <c r="F29" s="266" t="s">
        <v>245</v>
      </c>
      <c r="G29" s="266" t="s">
        <v>244</v>
      </c>
      <c r="H29" s="430"/>
    </row>
    <row r="30" spans="1:8" s="228" customFormat="1" ht="15" customHeight="1" x14ac:dyDescent="0.25">
      <c r="A30" s="502">
        <v>15</v>
      </c>
      <c r="B30" s="502">
        <v>411</v>
      </c>
      <c r="C30" s="543" t="s">
        <v>343</v>
      </c>
      <c r="D30" s="543"/>
      <c r="E30" s="543"/>
      <c r="F30" s="266" t="s">
        <v>245</v>
      </c>
      <c r="G30" s="266" t="s">
        <v>244</v>
      </c>
      <c r="H30" s="430"/>
    </row>
    <row r="31" spans="1:8" s="228" customFormat="1" ht="15" customHeight="1" x14ac:dyDescent="0.25">
      <c r="A31" s="502"/>
      <c r="B31" s="502"/>
      <c r="C31" s="543" t="s">
        <v>345</v>
      </c>
      <c r="D31" s="543"/>
      <c r="E31" s="543"/>
      <c r="F31" s="266" t="s">
        <v>245</v>
      </c>
      <c r="G31" s="266" t="s">
        <v>244</v>
      </c>
      <c r="H31" s="430"/>
    </row>
    <row r="32" spans="1:8" s="228" customFormat="1" ht="15" customHeight="1" x14ac:dyDescent="0.25">
      <c r="A32" s="502">
        <v>16</v>
      </c>
      <c r="B32" s="502">
        <v>412</v>
      </c>
      <c r="C32" s="465" t="s">
        <v>946</v>
      </c>
      <c r="D32" s="466"/>
      <c r="E32" s="467"/>
      <c r="F32" s="431" t="s">
        <v>33</v>
      </c>
      <c r="G32" s="266" t="s">
        <v>244</v>
      </c>
      <c r="H32" s="430"/>
    </row>
    <row r="33" spans="1:8" s="228" customFormat="1" ht="15" customHeight="1" x14ac:dyDescent="0.25">
      <c r="A33" s="502"/>
      <c r="B33" s="502"/>
      <c r="C33" s="465" t="s">
        <v>947</v>
      </c>
      <c r="D33" s="466"/>
      <c r="E33" s="467"/>
      <c r="F33" s="431" t="s">
        <v>33</v>
      </c>
      <c r="G33" s="266" t="s">
        <v>244</v>
      </c>
      <c r="H33" s="430"/>
    </row>
    <row r="34" spans="1:8" s="228" customFormat="1" ht="15" customHeight="1" x14ac:dyDescent="0.25">
      <c r="A34" s="502">
        <v>17</v>
      </c>
      <c r="B34" s="502">
        <v>414</v>
      </c>
      <c r="C34" s="543" t="s">
        <v>301</v>
      </c>
      <c r="D34" s="543"/>
      <c r="E34" s="543"/>
      <c r="F34" s="266" t="s">
        <v>33</v>
      </c>
      <c r="G34" s="454" t="s">
        <v>244</v>
      </c>
      <c r="H34" s="430"/>
    </row>
    <row r="35" spans="1:8" s="228" customFormat="1" ht="15" customHeight="1" x14ac:dyDescent="0.25">
      <c r="A35" s="502"/>
      <c r="B35" s="502"/>
      <c r="C35" s="543" t="s">
        <v>277</v>
      </c>
      <c r="D35" s="543"/>
      <c r="E35" s="543"/>
      <c r="F35" s="266" t="s">
        <v>33</v>
      </c>
      <c r="G35" s="454" t="s">
        <v>244</v>
      </c>
      <c r="H35" s="430"/>
    </row>
    <row r="36" spans="1:8" s="228" customFormat="1" ht="15" customHeight="1" x14ac:dyDescent="0.25">
      <c r="A36" s="502">
        <v>18</v>
      </c>
      <c r="B36" s="502">
        <v>415</v>
      </c>
      <c r="C36" s="550" t="s">
        <v>289</v>
      </c>
      <c r="D36" s="550"/>
      <c r="E36" s="550"/>
      <c r="F36" s="266" t="s">
        <v>33</v>
      </c>
      <c r="G36" s="454" t="s">
        <v>244</v>
      </c>
      <c r="H36" s="430"/>
    </row>
    <row r="37" spans="1:8" s="228" customFormat="1" ht="15" customHeight="1" x14ac:dyDescent="0.25">
      <c r="A37" s="502"/>
      <c r="B37" s="502"/>
      <c r="C37" s="550" t="s">
        <v>287</v>
      </c>
      <c r="D37" s="550"/>
      <c r="E37" s="550"/>
      <c r="F37" s="266" t="s">
        <v>33</v>
      </c>
      <c r="G37" s="454" t="s">
        <v>244</v>
      </c>
      <c r="H37" s="430"/>
    </row>
    <row r="38" spans="1:8" s="228" customFormat="1" ht="15" customHeight="1" x14ac:dyDescent="0.25">
      <c r="A38" s="502">
        <v>19</v>
      </c>
      <c r="B38" s="502">
        <v>417</v>
      </c>
      <c r="C38" s="550" t="s">
        <v>948</v>
      </c>
      <c r="D38" s="550"/>
      <c r="E38" s="550"/>
      <c r="F38" s="266" t="s">
        <v>33</v>
      </c>
      <c r="G38" s="454" t="s">
        <v>244</v>
      </c>
      <c r="H38" s="430"/>
    </row>
    <row r="39" spans="1:8" s="228" customFormat="1" ht="15" customHeight="1" x14ac:dyDescent="0.25">
      <c r="A39" s="502"/>
      <c r="B39" s="502"/>
      <c r="C39" s="550" t="s">
        <v>319</v>
      </c>
      <c r="D39" s="550"/>
      <c r="E39" s="550"/>
      <c r="F39" s="266" t="s">
        <v>33</v>
      </c>
      <c r="G39" s="454" t="s">
        <v>244</v>
      </c>
      <c r="H39" s="430"/>
    </row>
    <row r="40" spans="1:8" s="228" customFormat="1" ht="15" customHeight="1" x14ac:dyDescent="0.25">
      <c r="A40" s="502">
        <v>20</v>
      </c>
      <c r="B40" s="502">
        <v>418</v>
      </c>
      <c r="C40" s="550" t="s">
        <v>949</v>
      </c>
      <c r="D40" s="550"/>
      <c r="E40" s="550"/>
      <c r="F40" s="266" t="s">
        <v>33</v>
      </c>
      <c r="G40" s="454" t="s">
        <v>244</v>
      </c>
      <c r="H40" s="430"/>
    </row>
    <row r="41" spans="1:8" s="228" customFormat="1" ht="15" customHeight="1" x14ac:dyDescent="0.25">
      <c r="A41" s="502"/>
      <c r="B41" s="502"/>
      <c r="C41" s="550" t="s">
        <v>296</v>
      </c>
      <c r="D41" s="550"/>
      <c r="E41" s="550"/>
      <c r="F41" s="266" t="s">
        <v>33</v>
      </c>
      <c r="G41" s="454" t="s">
        <v>244</v>
      </c>
      <c r="H41" s="430"/>
    </row>
    <row r="42" spans="1:8" s="228" customFormat="1" ht="15" customHeight="1" x14ac:dyDescent="0.25">
      <c r="A42" s="502">
        <v>21</v>
      </c>
      <c r="B42" s="502">
        <v>419</v>
      </c>
      <c r="C42" s="550" t="s">
        <v>307</v>
      </c>
      <c r="D42" s="550"/>
      <c r="E42" s="550"/>
      <c r="F42" s="266" t="s">
        <v>33</v>
      </c>
      <c r="G42" s="454" t="s">
        <v>244</v>
      </c>
      <c r="H42" s="545" t="s">
        <v>956</v>
      </c>
    </row>
    <row r="43" spans="1:8" s="228" customFormat="1" ht="15" customHeight="1" x14ac:dyDescent="0.25">
      <c r="A43" s="502"/>
      <c r="B43" s="502"/>
      <c r="C43" s="550" t="s">
        <v>294</v>
      </c>
      <c r="D43" s="550"/>
      <c r="E43" s="550"/>
      <c r="F43" s="266" t="s">
        <v>33</v>
      </c>
      <c r="G43" s="266" t="s">
        <v>258</v>
      </c>
      <c r="H43" s="551"/>
    </row>
    <row r="44" spans="1:8" s="228" customFormat="1" x14ac:dyDescent="0.25">
      <c r="A44" s="502">
        <v>22</v>
      </c>
      <c r="B44" s="502">
        <v>420</v>
      </c>
      <c r="C44" s="550" t="s">
        <v>303</v>
      </c>
      <c r="D44" s="550"/>
      <c r="E44" s="550"/>
      <c r="F44" s="266" t="s">
        <v>33</v>
      </c>
      <c r="G44" s="454" t="s">
        <v>258</v>
      </c>
      <c r="H44" s="430"/>
    </row>
    <row r="45" spans="1:8" s="228" customFormat="1" x14ac:dyDescent="0.25">
      <c r="A45" s="502"/>
      <c r="B45" s="502"/>
      <c r="C45" s="550" t="s">
        <v>285</v>
      </c>
      <c r="D45" s="550"/>
      <c r="E45" s="550"/>
      <c r="F45" s="266" t="s">
        <v>33</v>
      </c>
      <c r="G45" s="454" t="s">
        <v>258</v>
      </c>
      <c r="H45" s="430"/>
    </row>
    <row r="46" spans="1:8" s="228" customFormat="1" x14ac:dyDescent="0.25">
      <c r="A46" s="502">
        <v>23</v>
      </c>
      <c r="B46" s="502">
        <v>421</v>
      </c>
      <c r="C46" s="550" t="s">
        <v>305</v>
      </c>
      <c r="D46" s="550"/>
      <c r="E46" s="550"/>
      <c r="F46" s="266" t="s">
        <v>33</v>
      </c>
      <c r="G46" s="454" t="s">
        <v>258</v>
      </c>
      <c r="H46" s="430"/>
    </row>
    <row r="47" spans="1:8" s="228" customFormat="1" x14ac:dyDescent="0.25">
      <c r="A47" s="502"/>
      <c r="B47" s="502"/>
      <c r="C47" s="550" t="s">
        <v>950</v>
      </c>
      <c r="D47" s="550"/>
      <c r="E47" s="550"/>
      <c r="F47" s="266" t="s">
        <v>33</v>
      </c>
      <c r="G47" s="454" t="s">
        <v>258</v>
      </c>
      <c r="H47" s="430"/>
    </row>
    <row r="48" spans="1:8" s="228" customFormat="1" x14ac:dyDescent="0.25">
      <c r="A48" s="502">
        <v>24</v>
      </c>
      <c r="B48" s="502">
        <v>422</v>
      </c>
      <c r="C48" s="550" t="s">
        <v>311</v>
      </c>
      <c r="D48" s="550"/>
      <c r="E48" s="550"/>
      <c r="F48" s="266" t="s">
        <v>33</v>
      </c>
      <c r="G48" s="454" t="s">
        <v>258</v>
      </c>
      <c r="H48" s="430"/>
    </row>
    <row r="49" spans="1:8" s="228" customFormat="1" x14ac:dyDescent="0.25">
      <c r="A49" s="502"/>
      <c r="B49" s="502"/>
      <c r="C49" s="550" t="s">
        <v>951</v>
      </c>
      <c r="D49" s="550"/>
      <c r="E49" s="550"/>
      <c r="F49" s="266" t="s">
        <v>33</v>
      </c>
      <c r="G49" s="454" t="s">
        <v>258</v>
      </c>
      <c r="H49" s="430"/>
    </row>
    <row r="50" spans="1:8" s="228" customFormat="1" x14ac:dyDescent="0.25">
      <c r="A50" s="502">
        <v>25</v>
      </c>
      <c r="B50" s="502">
        <v>423</v>
      </c>
      <c r="C50" s="550" t="s">
        <v>313</v>
      </c>
      <c r="D50" s="550"/>
      <c r="E50" s="550"/>
      <c r="F50" s="266" t="s">
        <v>33</v>
      </c>
      <c r="G50" s="454" t="s">
        <v>258</v>
      </c>
      <c r="H50" s="430"/>
    </row>
    <row r="51" spans="1:8" s="228" customFormat="1" x14ac:dyDescent="0.25">
      <c r="A51" s="502"/>
      <c r="B51" s="502"/>
      <c r="C51" s="550" t="s">
        <v>323</v>
      </c>
      <c r="D51" s="550"/>
      <c r="E51" s="550"/>
      <c r="F51" s="266" t="s">
        <v>33</v>
      </c>
      <c r="G51" s="454" t="s">
        <v>258</v>
      </c>
      <c r="H51" s="430"/>
    </row>
    <row r="52" spans="1:8" s="228" customFormat="1" x14ac:dyDescent="0.25">
      <c r="A52" s="502">
        <v>26</v>
      </c>
      <c r="B52" s="502">
        <v>424</v>
      </c>
      <c r="C52" s="550" t="s">
        <v>298</v>
      </c>
      <c r="D52" s="550"/>
      <c r="E52" s="550"/>
      <c r="F52" s="266" t="s">
        <v>33</v>
      </c>
      <c r="G52" s="454" t="s">
        <v>258</v>
      </c>
      <c r="H52" s="430"/>
    </row>
    <row r="53" spans="1:8" s="228" customFormat="1" x14ac:dyDescent="0.25">
      <c r="A53" s="502"/>
      <c r="B53" s="502"/>
      <c r="C53" s="550" t="s">
        <v>281</v>
      </c>
      <c r="D53" s="550"/>
      <c r="E53" s="550"/>
      <c r="F53" s="266" t="s">
        <v>33</v>
      </c>
      <c r="G53" s="454" t="s">
        <v>258</v>
      </c>
      <c r="H53" s="430"/>
    </row>
    <row r="54" spans="1:8" s="228" customFormat="1" x14ac:dyDescent="0.25">
      <c r="A54" s="502">
        <v>27</v>
      </c>
      <c r="B54" s="502">
        <v>425</v>
      </c>
      <c r="C54" s="550" t="s">
        <v>952</v>
      </c>
      <c r="D54" s="550"/>
      <c r="E54" s="550"/>
      <c r="F54" s="266" t="s">
        <v>33</v>
      </c>
      <c r="G54" s="454" t="s">
        <v>258</v>
      </c>
      <c r="H54" s="430"/>
    </row>
    <row r="55" spans="1:8" s="228" customFormat="1" x14ac:dyDescent="0.25">
      <c r="A55" s="502"/>
      <c r="B55" s="502"/>
      <c r="C55" s="550" t="s">
        <v>283</v>
      </c>
      <c r="D55" s="550"/>
      <c r="E55" s="550"/>
      <c r="F55" s="266" t="s">
        <v>33</v>
      </c>
      <c r="G55" s="454" t="s">
        <v>258</v>
      </c>
      <c r="H55" s="430"/>
    </row>
    <row r="56" spans="1:8" s="228" customFormat="1" x14ac:dyDescent="0.25">
      <c r="A56" s="503">
        <v>28</v>
      </c>
      <c r="B56" s="503">
        <v>427</v>
      </c>
      <c r="C56" s="550" t="s">
        <v>309</v>
      </c>
      <c r="D56" s="550"/>
      <c r="E56" s="550"/>
      <c r="F56" s="266" t="s">
        <v>33</v>
      </c>
      <c r="G56" s="454" t="s">
        <v>258</v>
      </c>
      <c r="H56" s="430"/>
    </row>
    <row r="57" spans="1:8" x14ac:dyDescent="0.25">
      <c r="A57" s="503"/>
      <c r="B57" s="503"/>
      <c r="C57" s="499" t="s">
        <v>953</v>
      </c>
      <c r="D57" s="499"/>
      <c r="E57" s="499"/>
      <c r="F57" s="454" t="s">
        <v>33</v>
      </c>
      <c r="G57" s="454" t="s">
        <v>258</v>
      </c>
      <c r="H57" s="429"/>
    </row>
    <row r="58" spans="1:8" x14ac:dyDescent="0.25">
      <c r="A58" s="486">
        <v>29</v>
      </c>
      <c r="B58" s="486">
        <v>429</v>
      </c>
      <c r="C58" s="499"/>
      <c r="D58" s="499"/>
      <c r="E58" s="499"/>
      <c r="F58" s="426" t="s">
        <v>857</v>
      </c>
      <c r="G58" s="426"/>
      <c r="H58" s="429"/>
    </row>
    <row r="59" spans="1:8" ht="15" customHeight="1" x14ac:dyDescent="0.25">
      <c r="A59" s="488"/>
      <c r="B59" s="488"/>
      <c r="C59" s="499"/>
      <c r="D59" s="499"/>
      <c r="E59" s="499"/>
      <c r="F59" s="426" t="s">
        <v>857</v>
      </c>
      <c r="G59" s="426"/>
      <c r="H59" s="429"/>
    </row>
    <row r="60" spans="1:8" x14ac:dyDescent="0.25">
      <c r="A60" s="503">
        <v>30</v>
      </c>
      <c r="B60" s="503">
        <v>433</v>
      </c>
      <c r="C60" s="499"/>
      <c r="D60" s="499"/>
      <c r="E60" s="499"/>
      <c r="F60" s="426" t="s">
        <v>857</v>
      </c>
      <c r="G60" s="426"/>
      <c r="H60" s="429"/>
    </row>
    <row r="61" spans="1:8" x14ac:dyDescent="0.25">
      <c r="A61" s="503"/>
      <c r="B61" s="503"/>
      <c r="C61" s="499"/>
      <c r="D61" s="499"/>
      <c r="E61" s="499"/>
      <c r="F61" s="426" t="s">
        <v>857</v>
      </c>
      <c r="G61" s="426"/>
      <c r="H61" s="429"/>
    </row>
    <row r="62" spans="1:8" x14ac:dyDescent="0.25">
      <c r="A62" s="503">
        <v>31</v>
      </c>
      <c r="B62" s="503">
        <v>435</v>
      </c>
      <c r="C62" s="499"/>
      <c r="D62" s="499"/>
      <c r="E62" s="499"/>
      <c r="F62" s="426" t="s">
        <v>857</v>
      </c>
      <c r="G62" s="426"/>
      <c r="H62" s="429"/>
    </row>
    <row r="63" spans="1:8" x14ac:dyDescent="0.25">
      <c r="A63" s="503"/>
      <c r="B63" s="503"/>
      <c r="C63" s="499"/>
      <c r="D63" s="499"/>
      <c r="E63" s="499"/>
      <c r="F63" s="426" t="s">
        <v>857</v>
      </c>
      <c r="G63" s="426"/>
      <c r="H63" s="429"/>
    </row>
    <row r="64" spans="1:8" x14ac:dyDescent="0.25">
      <c r="C64" s="554"/>
      <c r="D64" s="554"/>
      <c r="E64" s="554"/>
    </row>
    <row r="65" spans="3:5" x14ac:dyDescent="0.25">
      <c r="C65" s="554"/>
      <c r="D65" s="554"/>
      <c r="E65" s="554"/>
    </row>
    <row r="66" spans="3:5" x14ac:dyDescent="0.25">
      <c r="C66" s="554"/>
      <c r="D66" s="554"/>
      <c r="E66" s="554"/>
    </row>
  </sheetData>
  <mergeCells count="114">
    <mergeCell ref="H42:H43"/>
    <mergeCell ref="A62:A63"/>
    <mergeCell ref="B62:B63"/>
    <mergeCell ref="C62:E62"/>
    <mergeCell ref="C63:E63"/>
    <mergeCell ref="A11:A12"/>
    <mergeCell ref="B11:B12"/>
    <mergeCell ref="A13:A14"/>
    <mergeCell ref="B13:B14"/>
    <mergeCell ref="A15:A17"/>
    <mergeCell ref="B15:B17"/>
    <mergeCell ref="H15:H17"/>
    <mergeCell ref="A58:A59"/>
    <mergeCell ref="B58:B59"/>
    <mergeCell ref="C58:E58"/>
    <mergeCell ref="C59:E59"/>
    <mergeCell ref="A60:A61"/>
    <mergeCell ref="B60:B61"/>
    <mergeCell ref="C60:E60"/>
    <mergeCell ref="C61:E61"/>
    <mergeCell ref="A54:A55"/>
    <mergeCell ref="B54:B55"/>
    <mergeCell ref="C54:E54"/>
    <mergeCell ref="C55:E55"/>
    <mergeCell ref="A56:A57"/>
    <mergeCell ref="B56:B57"/>
    <mergeCell ref="C56:E56"/>
    <mergeCell ref="C57:E57"/>
    <mergeCell ref="A50:A51"/>
    <mergeCell ref="B50:B51"/>
    <mergeCell ref="C50:E50"/>
    <mergeCell ref="C51:E51"/>
    <mergeCell ref="A52:A53"/>
    <mergeCell ref="B52:B53"/>
    <mergeCell ref="C52:E52"/>
    <mergeCell ref="C53:E53"/>
    <mergeCell ref="A46:A47"/>
    <mergeCell ref="B46:B47"/>
    <mergeCell ref="C46:E46"/>
    <mergeCell ref="C47:E47"/>
    <mergeCell ref="A48:A49"/>
    <mergeCell ref="B48:B49"/>
    <mergeCell ref="C48:E48"/>
    <mergeCell ref="C49:E49"/>
    <mergeCell ref="A42:A43"/>
    <mergeCell ref="B42:B43"/>
    <mergeCell ref="C42:E42"/>
    <mergeCell ref="C43:E43"/>
    <mergeCell ref="A44:A45"/>
    <mergeCell ref="B44:B45"/>
    <mergeCell ref="C44:E44"/>
    <mergeCell ref="C45:E45"/>
    <mergeCell ref="A38:A39"/>
    <mergeCell ref="B38:B39"/>
    <mergeCell ref="C38:E38"/>
    <mergeCell ref="C39:E39"/>
    <mergeCell ref="A40:A41"/>
    <mergeCell ref="B40:B41"/>
    <mergeCell ref="C40:E40"/>
    <mergeCell ref="C41:E41"/>
    <mergeCell ref="A34:A35"/>
    <mergeCell ref="B34:B35"/>
    <mergeCell ref="C34:E34"/>
    <mergeCell ref="C35:E35"/>
    <mergeCell ref="A36:A37"/>
    <mergeCell ref="B36:B37"/>
    <mergeCell ref="C36:E36"/>
    <mergeCell ref="C37:E37"/>
    <mergeCell ref="A30:A31"/>
    <mergeCell ref="B30:B31"/>
    <mergeCell ref="C30:E30"/>
    <mergeCell ref="C31:E31"/>
    <mergeCell ref="A32:A33"/>
    <mergeCell ref="B32:B33"/>
    <mergeCell ref="C32:E32"/>
    <mergeCell ref="C33:E33"/>
    <mergeCell ref="A26:A27"/>
    <mergeCell ref="B26:B27"/>
    <mergeCell ref="C26:E26"/>
    <mergeCell ref="C27:E27"/>
    <mergeCell ref="A28:A29"/>
    <mergeCell ref="B28:B29"/>
    <mergeCell ref="C29:E29"/>
    <mergeCell ref="A24:A25"/>
    <mergeCell ref="B24:B25"/>
    <mergeCell ref="C24:E24"/>
    <mergeCell ref="C25:E25"/>
    <mergeCell ref="A18:A19"/>
    <mergeCell ref="B18:B19"/>
    <mergeCell ref="C18:E18"/>
    <mergeCell ref="C19:E19"/>
    <mergeCell ref="A20:A21"/>
    <mergeCell ref="B20:B21"/>
    <mergeCell ref="C20:E20"/>
    <mergeCell ref="C21:E21"/>
    <mergeCell ref="C17:E17"/>
    <mergeCell ref="C8:E8"/>
    <mergeCell ref="A9:H9"/>
    <mergeCell ref="C10:E10"/>
    <mergeCell ref="C12:E12"/>
    <mergeCell ref="C13:E13"/>
    <mergeCell ref="A22:A23"/>
    <mergeCell ref="B22:B23"/>
    <mergeCell ref="C22:E22"/>
    <mergeCell ref="C23:E23"/>
    <mergeCell ref="A2:H2"/>
    <mergeCell ref="C3:E3"/>
    <mergeCell ref="C4:E4"/>
    <mergeCell ref="C5:E5"/>
    <mergeCell ref="C6:E6"/>
    <mergeCell ref="C7:E7"/>
    <mergeCell ref="C14:E14"/>
    <mergeCell ref="C15:E15"/>
    <mergeCell ref="C16:E16"/>
  </mergeCells>
  <printOptions horizontalCentered="1"/>
  <pageMargins left="0.25" right="0.25" top="0.27" bottom="0.19" header="0.3" footer="0.3"/>
  <pageSetup paperSize="9" scale="84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6"/>
  <sheetViews>
    <sheetView topLeftCell="A25" workbookViewId="0">
      <selection activeCell="C25" sqref="C25"/>
    </sheetView>
  </sheetViews>
  <sheetFormatPr defaultColWidth="9" defaultRowHeight="26.25" x14ac:dyDescent="0.25"/>
  <cols>
    <col min="1" max="1" width="14.85546875" style="375" bestFit="1" customWidth="1"/>
    <col min="2" max="2" width="18.140625" style="375" customWidth="1"/>
    <col min="3" max="3" width="22" style="417" customWidth="1"/>
    <col min="4" max="4" width="16.42578125" style="375" customWidth="1"/>
    <col min="5" max="5" width="11.140625" style="375" customWidth="1"/>
    <col min="6" max="6" width="7.140625" style="375" bestFit="1" customWidth="1"/>
    <col min="7" max="7" width="18.28515625" style="418" bestFit="1" customWidth="1"/>
    <col min="8" max="8" width="26.5703125" style="418" bestFit="1" customWidth="1"/>
    <col min="9" max="16384" width="9" style="375"/>
  </cols>
  <sheetData>
    <row r="1" spans="1:8" ht="28.5" customHeight="1" x14ac:dyDescent="0.25">
      <c r="A1" s="425" t="s">
        <v>858</v>
      </c>
      <c r="B1" s="424"/>
      <c r="C1" s="424"/>
      <c r="D1" s="424"/>
      <c r="E1" s="424"/>
      <c r="F1" s="424"/>
      <c r="G1" s="424"/>
      <c r="H1" s="424"/>
    </row>
    <row r="2" spans="1:8" s="379" customFormat="1" ht="28.5" customHeight="1" x14ac:dyDescent="0.25">
      <c r="A2" s="376" t="s">
        <v>929</v>
      </c>
      <c r="B2" s="552" t="s">
        <v>930</v>
      </c>
      <c r="C2" s="553"/>
      <c r="D2" s="377"/>
      <c r="E2" s="377"/>
      <c r="F2" s="377"/>
      <c r="G2" s="378" t="s">
        <v>931</v>
      </c>
      <c r="H2" s="378" t="s">
        <v>203</v>
      </c>
    </row>
    <row r="3" spans="1:8" s="385" customFormat="1" ht="28.5" customHeight="1" x14ac:dyDescent="0.25">
      <c r="A3" s="380">
        <v>1</v>
      </c>
      <c r="B3" s="381" t="s">
        <v>309</v>
      </c>
      <c r="C3" s="382"/>
      <c r="D3" s="380" t="s">
        <v>33</v>
      </c>
      <c r="E3" s="383" t="s">
        <v>932</v>
      </c>
      <c r="F3" s="383" t="s">
        <v>933</v>
      </c>
      <c r="G3" s="384">
        <v>201</v>
      </c>
      <c r="H3" s="384"/>
    </row>
    <row r="4" spans="1:8" s="385" customFormat="1" ht="28.5" customHeight="1" x14ac:dyDescent="0.25">
      <c r="A4" s="386"/>
      <c r="B4" s="387" t="s">
        <v>953</v>
      </c>
      <c r="C4" s="388"/>
      <c r="D4" s="386" t="s">
        <v>33</v>
      </c>
      <c r="E4" s="389" t="s">
        <v>932</v>
      </c>
      <c r="F4" s="389"/>
      <c r="G4" s="390"/>
      <c r="H4" s="390"/>
    </row>
    <row r="5" spans="1:8" s="385" customFormat="1" ht="28.5" customHeight="1" x14ac:dyDescent="0.25">
      <c r="A5" s="391">
        <v>2</v>
      </c>
      <c r="B5" s="392" t="s">
        <v>301</v>
      </c>
      <c r="C5" s="393"/>
      <c r="D5" s="386" t="s">
        <v>33</v>
      </c>
      <c r="E5" s="394" t="s">
        <v>934</v>
      </c>
      <c r="F5" s="394" t="s">
        <v>933</v>
      </c>
      <c r="G5" s="395">
        <v>202</v>
      </c>
      <c r="H5" s="395" t="s">
        <v>935</v>
      </c>
    </row>
    <row r="6" spans="1:8" s="385" customFormat="1" ht="28.5" customHeight="1" x14ac:dyDescent="0.25">
      <c r="A6" s="391">
        <v>3</v>
      </c>
      <c r="B6" s="392" t="s">
        <v>277</v>
      </c>
      <c r="C6" s="393"/>
      <c r="D6" s="386" t="s">
        <v>33</v>
      </c>
      <c r="E6" s="394" t="s">
        <v>934</v>
      </c>
      <c r="F6" s="394" t="s">
        <v>936</v>
      </c>
      <c r="G6" s="395">
        <v>203</v>
      </c>
      <c r="H6" s="395" t="s">
        <v>937</v>
      </c>
    </row>
    <row r="7" spans="1:8" s="385" customFormat="1" ht="28.5" customHeight="1" x14ac:dyDescent="0.25">
      <c r="A7" s="380">
        <v>4</v>
      </c>
      <c r="B7" s="381" t="s">
        <v>303</v>
      </c>
      <c r="C7" s="382"/>
      <c r="D7" s="380" t="s">
        <v>33</v>
      </c>
      <c r="E7" s="383" t="s">
        <v>932</v>
      </c>
      <c r="F7" s="383" t="s">
        <v>933</v>
      </c>
      <c r="G7" s="384">
        <v>204</v>
      </c>
      <c r="H7" s="384"/>
    </row>
    <row r="8" spans="1:8" s="385" customFormat="1" ht="28.5" customHeight="1" x14ac:dyDescent="0.25">
      <c r="A8" s="386"/>
      <c r="B8" s="387" t="s">
        <v>285</v>
      </c>
      <c r="C8" s="388"/>
      <c r="D8" s="386" t="s">
        <v>33</v>
      </c>
      <c r="E8" s="389" t="s">
        <v>932</v>
      </c>
      <c r="F8" s="389"/>
      <c r="G8" s="390"/>
      <c r="H8" s="390"/>
    </row>
    <row r="9" spans="1:8" s="385" customFormat="1" ht="28.5" customHeight="1" x14ac:dyDescent="0.25">
      <c r="A9" s="380">
        <v>5</v>
      </c>
      <c r="B9" s="381" t="s">
        <v>305</v>
      </c>
      <c r="C9" s="382"/>
      <c r="D9" s="380" t="s">
        <v>33</v>
      </c>
      <c r="E9" s="383" t="s">
        <v>932</v>
      </c>
      <c r="F9" s="383" t="s">
        <v>933</v>
      </c>
      <c r="G9" s="384">
        <v>206</v>
      </c>
      <c r="H9" s="384"/>
    </row>
    <row r="10" spans="1:8" s="385" customFormat="1" ht="28.5" customHeight="1" x14ac:dyDescent="0.25">
      <c r="A10" s="386"/>
      <c r="B10" s="387" t="s">
        <v>950</v>
      </c>
      <c r="C10" s="388"/>
      <c r="D10" s="386" t="s">
        <v>33</v>
      </c>
      <c r="E10" s="389" t="s">
        <v>932</v>
      </c>
      <c r="F10" s="389"/>
      <c r="G10" s="390"/>
      <c r="H10" s="390"/>
    </row>
    <row r="11" spans="1:8" s="385" customFormat="1" ht="28.5" customHeight="1" x14ac:dyDescent="0.25">
      <c r="A11" s="380">
        <v>6</v>
      </c>
      <c r="B11" s="381" t="s">
        <v>311</v>
      </c>
      <c r="C11" s="382"/>
      <c r="D11" s="380" t="s">
        <v>33</v>
      </c>
      <c r="E11" s="383" t="s">
        <v>932</v>
      </c>
      <c r="F11" s="383" t="s">
        <v>933</v>
      </c>
      <c r="G11" s="384">
        <v>207</v>
      </c>
      <c r="H11" s="384"/>
    </row>
    <row r="12" spans="1:8" s="385" customFormat="1" ht="28.5" customHeight="1" x14ac:dyDescent="0.25">
      <c r="A12" s="386"/>
      <c r="B12" s="387" t="s">
        <v>951</v>
      </c>
      <c r="C12" s="388"/>
      <c r="D12" s="386" t="s">
        <v>33</v>
      </c>
      <c r="E12" s="389" t="s">
        <v>932</v>
      </c>
      <c r="F12" s="389"/>
      <c r="G12" s="390"/>
      <c r="H12" s="390"/>
    </row>
    <row r="13" spans="1:8" s="385" customFormat="1" ht="28.5" customHeight="1" x14ac:dyDescent="0.25">
      <c r="A13" s="391">
        <v>7</v>
      </c>
      <c r="B13" s="392" t="s">
        <v>289</v>
      </c>
      <c r="C13" s="393"/>
      <c r="D13" s="386" t="s">
        <v>33</v>
      </c>
      <c r="E13" s="394" t="s">
        <v>934</v>
      </c>
      <c r="F13" s="394" t="s">
        <v>933</v>
      </c>
      <c r="G13" s="395">
        <v>208</v>
      </c>
      <c r="H13" s="395" t="s">
        <v>935</v>
      </c>
    </row>
    <row r="14" spans="1:8" s="385" customFormat="1" ht="28.5" customHeight="1" x14ac:dyDescent="0.25">
      <c r="A14" s="391">
        <v>8</v>
      </c>
      <c r="B14" s="392" t="s">
        <v>287</v>
      </c>
      <c r="C14" s="393"/>
      <c r="D14" s="386" t="s">
        <v>33</v>
      </c>
      <c r="E14" s="394" t="s">
        <v>934</v>
      </c>
      <c r="F14" s="394" t="s">
        <v>936</v>
      </c>
      <c r="G14" s="395">
        <v>209</v>
      </c>
      <c r="H14" s="395" t="s">
        <v>937</v>
      </c>
    </row>
    <row r="15" spans="1:8" s="385" customFormat="1" ht="28.5" customHeight="1" x14ac:dyDescent="0.25">
      <c r="A15" s="380">
        <v>9</v>
      </c>
      <c r="B15" s="381" t="s">
        <v>313</v>
      </c>
      <c r="C15" s="382"/>
      <c r="D15" s="380" t="s">
        <v>33</v>
      </c>
      <c r="E15" s="383" t="s">
        <v>932</v>
      </c>
      <c r="F15" s="383" t="s">
        <v>933</v>
      </c>
      <c r="G15" s="384">
        <v>210</v>
      </c>
      <c r="H15" s="384"/>
    </row>
    <row r="16" spans="1:8" s="385" customFormat="1" ht="28.5" customHeight="1" x14ac:dyDescent="0.25">
      <c r="A16" s="386"/>
      <c r="B16" s="387" t="s">
        <v>323</v>
      </c>
      <c r="C16" s="388"/>
      <c r="D16" s="386" t="s">
        <v>33</v>
      </c>
      <c r="E16" s="389" t="s">
        <v>932</v>
      </c>
      <c r="F16" s="389"/>
      <c r="G16" s="390"/>
      <c r="H16" s="390"/>
    </row>
    <row r="17" spans="1:8" s="385" customFormat="1" ht="28.5" customHeight="1" x14ac:dyDescent="0.25">
      <c r="A17" s="380">
        <v>10</v>
      </c>
      <c r="B17" s="381" t="s">
        <v>298</v>
      </c>
      <c r="C17" s="382"/>
      <c r="D17" s="380" t="s">
        <v>33</v>
      </c>
      <c r="E17" s="383" t="s">
        <v>932</v>
      </c>
      <c r="F17" s="383" t="s">
        <v>933</v>
      </c>
      <c r="G17" s="384">
        <v>211</v>
      </c>
      <c r="H17" s="384"/>
    </row>
    <row r="18" spans="1:8" s="385" customFormat="1" ht="28.5" customHeight="1" x14ac:dyDescent="0.25">
      <c r="A18" s="386"/>
      <c r="B18" s="387" t="s">
        <v>281</v>
      </c>
      <c r="C18" s="388"/>
      <c r="D18" s="386" t="s">
        <v>33</v>
      </c>
      <c r="E18" s="389" t="s">
        <v>932</v>
      </c>
      <c r="F18" s="389"/>
      <c r="G18" s="390"/>
      <c r="H18" s="390"/>
    </row>
    <row r="19" spans="1:8" s="385" customFormat="1" ht="28.5" customHeight="1" x14ac:dyDescent="0.25">
      <c r="A19" s="380">
        <v>11</v>
      </c>
      <c r="B19" s="381" t="s">
        <v>952</v>
      </c>
      <c r="C19" s="382"/>
      <c r="D19" s="380" t="s">
        <v>33</v>
      </c>
      <c r="E19" s="383" t="s">
        <v>932</v>
      </c>
      <c r="F19" s="383" t="s">
        <v>933</v>
      </c>
      <c r="G19" s="384">
        <v>212</v>
      </c>
      <c r="H19" s="384"/>
    </row>
    <row r="20" spans="1:8" s="385" customFormat="1" ht="28.5" customHeight="1" x14ac:dyDescent="0.25">
      <c r="A20" s="386"/>
      <c r="B20" s="387" t="s">
        <v>283</v>
      </c>
      <c r="C20" s="388"/>
      <c r="D20" s="386" t="s">
        <v>33</v>
      </c>
      <c r="E20" s="396" t="s">
        <v>932</v>
      </c>
      <c r="F20" s="386"/>
      <c r="G20" s="390"/>
      <c r="H20" s="390"/>
    </row>
    <row r="21" spans="1:8" ht="28.5" customHeight="1" x14ac:dyDescent="0.25">
      <c r="A21" s="380">
        <v>12</v>
      </c>
      <c r="B21" s="399" t="s">
        <v>291</v>
      </c>
      <c r="C21" s="453"/>
      <c r="D21" s="453"/>
      <c r="E21" s="397" t="s">
        <v>938</v>
      </c>
      <c r="F21" s="380" t="s">
        <v>933</v>
      </c>
      <c r="G21" s="384">
        <v>213</v>
      </c>
      <c r="H21" s="384"/>
    </row>
    <row r="22" spans="1:8" ht="28.5" customHeight="1" x14ac:dyDescent="0.25">
      <c r="A22" s="398">
        <v>13</v>
      </c>
      <c r="B22" s="399" t="s">
        <v>948</v>
      </c>
      <c r="C22" s="399"/>
      <c r="D22" s="386" t="s">
        <v>33</v>
      </c>
      <c r="E22" s="400" t="s">
        <v>934</v>
      </c>
      <c r="F22" s="398" t="s">
        <v>933</v>
      </c>
      <c r="G22" s="395">
        <v>214</v>
      </c>
      <c r="H22" s="395" t="s">
        <v>935</v>
      </c>
    </row>
    <row r="23" spans="1:8" ht="28.5" customHeight="1" x14ac:dyDescent="0.25">
      <c r="A23" s="398">
        <v>14</v>
      </c>
      <c r="B23" s="399" t="s">
        <v>319</v>
      </c>
      <c r="C23" s="399"/>
      <c r="D23" s="386" t="s">
        <v>33</v>
      </c>
      <c r="E23" s="400" t="s">
        <v>934</v>
      </c>
      <c r="F23" s="398" t="s">
        <v>936</v>
      </c>
      <c r="G23" s="395">
        <v>215</v>
      </c>
      <c r="H23" s="395" t="s">
        <v>937</v>
      </c>
    </row>
    <row r="24" spans="1:8" ht="28.5" customHeight="1" x14ac:dyDescent="0.25">
      <c r="A24" s="401">
        <v>15</v>
      </c>
      <c r="B24" s="402"/>
      <c r="C24" s="403"/>
      <c r="D24" s="401" t="s">
        <v>15</v>
      </c>
      <c r="E24" s="404" t="s">
        <v>939</v>
      </c>
      <c r="F24" s="401" t="s">
        <v>933</v>
      </c>
      <c r="G24" s="405">
        <v>216</v>
      </c>
      <c r="H24" s="405" t="s">
        <v>940</v>
      </c>
    </row>
    <row r="25" spans="1:8" ht="28.5" customHeight="1" x14ac:dyDescent="0.25">
      <c r="A25" s="406"/>
      <c r="B25" s="407"/>
      <c r="C25" s="408"/>
      <c r="D25" s="406" t="s">
        <v>15</v>
      </c>
      <c r="E25" s="409" t="s">
        <v>939</v>
      </c>
      <c r="F25" s="409"/>
      <c r="G25" s="410"/>
      <c r="H25" s="410"/>
    </row>
    <row r="26" spans="1:8" ht="28.5" customHeight="1" x14ac:dyDescent="0.25">
      <c r="A26" s="411"/>
      <c r="B26" s="412"/>
      <c r="C26" s="413"/>
      <c r="D26" s="411" t="s">
        <v>15</v>
      </c>
      <c r="E26" s="414" t="s">
        <v>939</v>
      </c>
      <c r="F26" s="414"/>
      <c r="G26" s="415"/>
      <c r="H26" s="415"/>
    </row>
    <row r="27" spans="1:8" ht="28.5" customHeight="1" x14ac:dyDescent="0.25">
      <c r="A27" s="380">
        <v>16</v>
      </c>
      <c r="B27" s="381"/>
      <c r="C27" s="382"/>
      <c r="D27" s="380" t="s">
        <v>881</v>
      </c>
      <c r="E27" s="383" t="s">
        <v>932</v>
      </c>
      <c r="F27" s="383" t="s">
        <v>933</v>
      </c>
      <c r="G27" s="384">
        <v>217</v>
      </c>
      <c r="H27" s="384"/>
    </row>
    <row r="28" spans="1:8" ht="28.5" customHeight="1" x14ac:dyDescent="0.25">
      <c r="A28" s="386"/>
      <c r="B28" s="387"/>
      <c r="C28" s="388"/>
      <c r="D28" s="386" t="s">
        <v>941</v>
      </c>
      <c r="E28" s="389" t="s">
        <v>932</v>
      </c>
      <c r="F28" s="389"/>
      <c r="G28" s="390"/>
      <c r="H28" s="390"/>
    </row>
    <row r="29" spans="1:8" ht="28.5" customHeight="1" x14ac:dyDescent="0.25">
      <c r="A29" s="380">
        <v>17</v>
      </c>
      <c r="B29" s="381"/>
      <c r="C29" s="382"/>
      <c r="D29" s="380" t="s">
        <v>941</v>
      </c>
      <c r="E29" s="383" t="s">
        <v>932</v>
      </c>
      <c r="F29" s="383" t="s">
        <v>933</v>
      </c>
      <c r="G29" s="384">
        <v>218</v>
      </c>
      <c r="H29" s="384"/>
    </row>
    <row r="30" spans="1:8" ht="28.5" customHeight="1" x14ac:dyDescent="0.25">
      <c r="A30" s="419"/>
      <c r="B30" s="420"/>
      <c r="C30" s="421"/>
      <c r="D30" s="386" t="s">
        <v>941</v>
      </c>
      <c r="E30" s="389" t="s">
        <v>932</v>
      </c>
      <c r="F30" s="422"/>
      <c r="G30" s="423"/>
      <c r="H30" s="423"/>
    </row>
    <row r="31" spans="1:8" ht="28.5" customHeight="1" x14ac:dyDescent="0.25">
      <c r="A31" s="398">
        <v>18</v>
      </c>
      <c r="B31" s="399" t="s">
        <v>949</v>
      </c>
      <c r="C31" s="399"/>
      <c r="D31" s="386" t="s">
        <v>33</v>
      </c>
      <c r="E31" s="400" t="s">
        <v>934</v>
      </c>
      <c r="F31" s="398" t="s">
        <v>936</v>
      </c>
      <c r="G31" s="395">
        <v>219</v>
      </c>
      <c r="H31" s="416" t="s">
        <v>942</v>
      </c>
    </row>
    <row r="32" spans="1:8" ht="28.5" customHeight="1" x14ac:dyDescent="0.25">
      <c r="A32" s="398">
        <v>19</v>
      </c>
      <c r="B32" s="399" t="s">
        <v>296</v>
      </c>
      <c r="C32" s="399"/>
      <c r="D32" s="386" t="s">
        <v>33</v>
      </c>
      <c r="E32" s="400" t="s">
        <v>934</v>
      </c>
      <c r="F32" s="398" t="s">
        <v>936</v>
      </c>
      <c r="G32" s="395">
        <v>220</v>
      </c>
      <c r="H32" s="416" t="s">
        <v>942</v>
      </c>
    </row>
    <row r="33" spans="1:8" ht="28.5" customHeight="1" x14ac:dyDescent="0.25">
      <c r="A33" s="556">
        <v>20</v>
      </c>
      <c r="B33" s="381" t="s">
        <v>307</v>
      </c>
      <c r="C33" s="558"/>
      <c r="D33" s="380" t="s">
        <v>33</v>
      </c>
      <c r="E33" s="380" t="s">
        <v>934</v>
      </c>
      <c r="F33" s="383" t="s">
        <v>936</v>
      </c>
      <c r="G33" s="384">
        <v>221</v>
      </c>
      <c r="H33" s="384" t="s">
        <v>942</v>
      </c>
    </row>
    <row r="34" spans="1:8" ht="28.5" customHeight="1" x14ac:dyDescent="0.25">
      <c r="A34" s="557"/>
      <c r="B34" s="387" t="s">
        <v>294</v>
      </c>
      <c r="C34" s="559"/>
      <c r="D34" s="386" t="s">
        <v>33</v>
      </c>
      <c r="E34" s="386" t="s">
        <v>938</v>
      </c>
      <c r="F34" s="389" t="s">
        <v>936</v>
      </c>
      <c r="G34" s="390">
        <v>221</v>
      </c>
      <c r="H34" s="390" t="s">
        <v>954</v>
      </c>
    </row>
    <row r="35" spans="1:8" ht="28.5" customHeight="1" x14ac:dyDescent="0.25"/>
    <row r="36" spans="1:8" ht="28.5" customHeight="1" x14ac:dyDescent="0.25"/>
  </sheetData>
  <mergeCells count="2">
    <mergeCell ref="B2:C2"/>
    <mergeCell ref="A33:A34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33"/>
  <sheetViews>
    <sheetView topLeftCell="A7" workbookViewId="0">
      <selection activeCell="E5" sqref="E5"/>
    </sheetView>
  </sheetViews>
  <sheetFormatPr defaultColWidth="22.7109375" defaultRowHeight="23.25" x14ac:dyDescent="0.25"/>
  <cols>
    <col min="1" max="1" width="5.5703125" style="220" customWidth="1"/>
    <col min="2" max="2" width="12.28515625" style="220" bestFit="1" customWidth="1"/>
    <col min="3" max="3" width="14.7109375" style="220" bestFit="1" customWidth="1"/>
    <col min="4" max="4" width="11.85546875" style="220" customWidth="1"/>
    <col min="5" max="5" width="32.42578125" style="220" bestFit="1" customWidth="1"/>
    <col min="6" max="6" width="28.7109375" style="220" bestFit="1" customWidth="1"/>
    <col min="7" max="7" width="12.42578125" style="221" bestFit="1" customWidth="1"/>
    <col min="8" max="16384" width="22.7109375" style="220"/>
  </cols>
  <sheetData>
    <row r="1" spans="1:7" x14ac:dyDescent="0.25">
      <c r="A1" s="362" t="s">
        <v>707</v>
      </c>
      <c r="B1" s="363"/>
      <c r="C1" s="363"/>
      <c r="D1" s="363"/>
      <c r="E1" s="363"/>
      <c r="F1" s="363"/>
    </row>
    <row r="2" spans="1:7" x14ac:dyDescent="0.25">
      <c r="A2" s="362"/>
      <c r="B2" s="363"/>
      <c r="C2" s="363"/>
      <c r="D2" s="363"/>
      <c r="E2" s="363"/>
      <c r="F2" s="363"/>
    </row>
    <row r="3" spans="1:7" x14ac:dyDescent="0.25">
      <c r="A3" s="460" t="s">
        <v>708</v>
      </c>
      <c r="B3" s="461" t="s">
        <v>31</v>
      </c>
      <c r="C3" s="461" t="s">
        <v>709</v>
      </c>
      <c r="D3" s="461" t="s">
        <v>710</v>
      </c>
      <c r="E3" s="461" t="s">
        <v>711</v>
      </c>
      <c r="F3" s="461" t="s">
        <v>712</v>
      </c>
      <c r="G3" s="459"/>
    </row>
    <row r="4" spans="1:7" x14ac:dyDescent="0.25">
      <c r="A4" s="460"/>
      <c r="B4" s="461"/>
      <c r="C4" s="461"/>
      <c r="D4" s="461"/>
      <c r="E4" s="461"/>
      <c r="F4" s="461"/>
      <c r="G4" s="459"/>
    </row>
    <row r="5" spans="1:7" ht="45" x14ac:dyDescent="0.25">
      <c r="A5" s="364">
        <v>1</v>
      </c>
      <c r="B5" s="365" t="s">
        <v>713</v>
      </c>
      <c r="C5" s="365" t="s">
        <v>714</v>
      </c>
      <c r="D5" s="365" t="s">
        <v>456</v>
      </c>
      <c r="E5" s="365" t="s">
        <v>715</v>
      </c>
      <c r="F5" s="366" t="s">
        <v>260</v>
      </c>
      <c r="G5" s="222"/>
    </row>
    <row r="6" spans="1:7" x14ac:dyDescent="0.25">
      <c r="A6" s="364">
        <v>2</v>
      </c>
      <c r="B6" s="366" t="s">
        <v>716</v>
      </c>
      <c r="C6" s="366" t="s">
        <v>717</v>
      </c>
      <c r="D6" s="366" t="s">
        <v>458</v>
      </c>
      <c r="E6" s="366" t="s">
        <v>718</v>
      </c>
      <c r="F6" s="366" t="s">
        <v>267</v>
      </c>
      <c r="G6" s="223"/>
    </row>
    <row r="7" spans="1:7" x14ac:dyDescent="0.25">
      <c r="A7" s="364">
        <v>3</v>
      </c>
      <c r="B7" s="366" t="s">
        <v>719</v>
      </c>
      <c r="C7" s="366" t="s">
        <v>720</v>
      </c>
      <c r="D7" s="366" t="s">
        <v>721</v>
      </c>
      <c r="E7" s="366" t="s">
        <v>722</v>
      </c>
      <c r="F7" s="366" t="s">
        <v>276</v>
      </c>
      <c r="G7" s="224"/>
    </row>
    <row r="8" spans="1:7" x14ac:dyDescent="0.25">
      <c r="A8" s="364">
        <v>4</v>
      </c>
      <c r="B8" s="365" t="s">
        <v>723</v>
      </c>
      <c r="C8" s="365" t="s">
        <v>724</v>
      </c>
      <c r="D8" s="365" t="s">
        <v>725</v>
      </c>
      <c r="E8" s="365" t="s">
        <v>726</v>
      </c>
      <c r="F8" s="366" t="s">
        <v>278</v>
      </c>
      <c r="G8" s="225"/>
    </row>
    <row r="9" spans="1:7" x14ac:dyDescent="0.25">
      <c r="A9" s="364">
        <v>5</v>
      </c>
      <c r="B9" s="365" t="s">
        <v>727</v>
      </c>
      <c r="C9" s="365" t="s">
        <v>728</v>
      </c>
      <c r="D9" s="365" t="s">
        <v>729</v>
      </c>
      <c r="E9" s="365" t="s">
        <v>730</v>
      </c>
      <c r="F9" s="366" t="s">
        <v>280</v>
      </c>
      <c r="G9" s="225"/>
    </row>
    <row r="10" spans="1:7" x14ac:dyDescent="0.25">
      <c r="A10" s="364">
        <v>6</v>
      </c>
      <c r="B10" s="365" t="s">
        <v>731</v>
      </c>
      <c r="C10" s="365" t="s">
        <v>732</v>
      </c>
      <c r="D10" s="365" t="s">
        <v>733</v>
      </c>
      <c r="E10" s="365" t="s">
        <v>734</v>
      </c>
      <c r="F10" s="366" t="s">
        <v>282</v>
      </c>
      <c r="G10" s="225"/>
    </row>
    <row r="11" spans="1:7" x14ac:dyDescent="0.25">
      <c r="A11" s="364">
        <v>7</v>
      </c>
      <c r="B11" s="366" t="s">
        <v>735</v>
      </c>
      <c r="C11" s="366" t="s">
        <v>736</v>
      </c>
      <c r="D11" s="366" t="s">
        <v>737</v>
      </c>
      <c r="E11" s="366" t="s">
        <v>718</v>
      </c>
      <c r="F11" s="366" t="s">
        <v>272</v>
      </c>
      <c r="G11" s="223"/>
    </row>
    <row r="12" spans="1:7" x14ac:dyDescent="0.25">
      <c r="A12" s="364">
        <v>8</v>
      </c>
      <c r="B12" s="367" t="s">
        <v>738</v>
      </c>
      <c r="C12" s="367" t="s">
        <v>739</v>
      </c>
      <c r="D12" s="367" t="s">
        <v>740</v>
      </c>
      <c r="E12" s="367" t="s">
        <v>741</v>
      </c>
      <c r="F12" s="366" t="s">
        <v>284</v>
      </c>
      <c r="G12" s="226"/>
    </row>
    <row r="13" spans="1:7" x14ac:dyDescent="0.25">
      <c r="A13" s="364">
        <v>9</v>
      </c>
      <c r="B13" s="367" t="s">
        <v>742</v>
      </c>
      <c r="C13" s="367" t="s">
        <v>743</v>
      </c>
      <c r="D13" s="367" t="s">
        <v>744</v>
      </c>
      <c r="E13" s="367" t="s">
        <v>745</v>
      </c>
      <c r="F13" s="366" t="s">
        <v>286</v>
      </c>
      <c r="G13" s="223"/>
    </row>
    <row r="14" spans="1:7" x14ac:dyDescent="0.25">
      <c r="A14" s="364">
        <v>10</v>
      </c>
      <c r="B14" s="367" t="s">
        <v>746</v>
      </c>
      <c r="C14" s="367" t="s">
        <v>747</v>
      </c>
      <c r="D14" s="367" t="s">
        <v>748</v>
      </c>
      <c r="E14" s="367" t="s">
        <v>741</v>
      </c>
      <c r="F14" s="366" t="s">
        <v>288</v>
      </c>
      <c r="G14" s="226"/>
    </row>
    <row r="15" spans="1:7" x14ac:dyDescent="0.45">
      <c r="A15" s="364">
        <v>11</v>
      </c>
      <c r="B15" s="366" t="s">
        <v>749</v>
      </c>
      <c r="C15" s="366" t="s">
        <v>750</v>
      </c>
      <c r="D15" s="366" t="s">
        <v>751</v>
      </c>
      <c r="E15" s="366" t="s">
        <v>752</v>
      </c>
      <c r="F15" s="368" t="s">
        <v>262</v>
      </c>
      <c r="G15" s="224"/>
    </row>
    <row r="16" spans="1:7" x14ac:dyDescent="0.25">
      <c r="A16" s="364">
        <v>12</v>
      </c>
      <c r="B16" s="365" t="s">
        <v>753</v>
      </c>
      <c r="C16" s="365" t="s">
        <v>754</v>
      </c>
      <c r="D16" s="365" t="s">
        <v>755</v>
      </c>
      <c r="E16" s="365" t="s">
        <v>756</v>
      </c>
      <c r="F16" s="366" t="s">
        <v>290</v>
      </c>
      <c r="G16" s="225"/>
    </row>
    <row r="17" spans="1:7" x14ac:dyDescent="0.25">
      <c r="A17" s="364">
        <v>13</v>
      </c>
      <c r="B17" s="366" t="s">
        <v>757</v>
      </c>
      <c r="C17" s="369" t="s">
        <v>758</v>
      </c>
      <c r="D17" s="366" t="s">
        <v>759</v>
      </c>
      <c r="E17" s="366" t="s">
        <v>760</v>
      </c>
      <c r="F17" s="366" t="s">
        <v>292</v>
      </c>
      <c r="G17" s="224"/>
    </row>
    <row r="18" spans="1:7" x14ac:dyDescent="0.25">
      <c r="A18" s="364">
        <v>14</v>
      </c>
      <c r="B18" s="365" t="s">
        <v>761</v>
      </c>
      <c r="C18" s="365" t="s">
        <v>762</v>
      </c>
      <c r="D18" s="365" t="s">
        <v>763</v>
      </c>
      <c r="E18" s="365" t="s">
        <v>764</v>
      </c>
      <c r="F18" s="366" t="s">
        <v>295</v>
      </c>
      <c r="G18" s="225"/>
    </row>
    <row r="19" spans="1:7" x14ac:dyDescent="0.25">
      <c r="A19" s="364">
        <v>15</v>
      </c>
      <c r="B19" s="365" t="s">
        <v>765</v>
      </c>
      <c r="C19" s="365" t="s">
        <v>766</v>
      </c>
      <c r="D19" s="365" t="s">
        <v>767</v>
      </c>
      <c r="E19" s="365" t="s">
        <v>768</v>
      </c>
      <c r="F19" s="366" t="s">
        <v>297</v>
      </c>
      <c r="G19" s="225"/>
    </row>
    <row r="20" spans="1:7" x14ac:dyDescent="0.25">
      <c r="A20" s="364">
        <v>16</v>
      </c>
      <c r="B20" s="365" t="s">
        <v>769</v>
      </c>
      <c r="C20" s="365" t="s">
        <v>770</v>
      </c>
      <c r="D20" s="365" t="s">
        <v>771</v>
      </c>
      <c r="E20" s="365" t="s">
        <v>772</v>
      </c>
      <c r="F20" s="366" t="s">
        <v>299</v>
      </c>
      <c r="G20" s="225"/>
    </row>
    <row r="21" spans="1:7" x14ac:dyDescent="0.25">
      <c r="A21" s="364">
        <v>17</v>
      </c>
      <c r="B21" s="365" t="s">
        <v>773</v>
      </c>
      <c r="C21" s="365" t="s">
        <v>774</v>
      </c>
      <c r="D21" s="365" t="s">
        <v>775</v>
      </c>
      <c r="E21" s="365" t="s">
        <v>776</v>
      </c>
      <c r="F21" s="366" t="s">
        <v>302</v>
      </c>
      <c r="G21" s="225"/>
    </row>
    <row r="22" spans="1:7" x14ac:dyDescent="0.25">
      <c r="A22" s="364">
        <v>18</v>
      </c>
      <c r="B22" s="365" t="s">
        <v>777</v>
      </c>
      <c r="C22" s="365" t="s">
        <v>778</v>
      </c>
      <c r="D22" s="365" t="s">
        <v>779</v>
      </c>
      <c r="E22" s="365" t="s">
        <v>780</v>
      </c>
      <c r="F22" s="366" t="s">
        <v>304</v>
      </c>
      <c r="G22" s="227"/>
    </row>
    <row r="23" spans="1:7" x14ac:dyDescent="0.25">
      <c r="A23" s="364">
        <v>19</v>
      </c>
      <c r="B23" s="366" t="s">
        <v>781</v>
      </c>
      <c r="C23" s="366" t="s">
        <v>782</v>
      </c>
      <c r="D23" s="366" t="s">
        <v>783</v>
      </c>
      <c r="E23" s="366" t="s">
        <v>784</v>
      </c>
      <c r="F23" s="366" t="s">
        <v>274</v>
      </c>
      <c r="G23" s="223"/>
    </row>
    <row r="24" spans="1:7" x14ac:dyDescent="0.25">
      <c r="A24" s="364">
        <v>20</v>
      </c>
      <c r="B24" s="367" t="s">
        <v>785</v>
      </c>
      <c r="C24" s="367" t="s">
        <v>786</v>
      </c>
      <c r="D24" s="367" t="s">
        <v>787</v>
      </c>
      <c r="E24" s="367" t="s">
        <v>745</v>
      </c>
      <c r="F24" s="366" t="s">
        <v>306</v>
      </c>
      <c r="G24" s="226"/>
    </row>
    <row r="25" spans="1:7" x14ac:dyDescent="0.25">
      <c r="A25" s="364">
        <v>21</v>
      </c>
      <c r="B25" s="365" t="s">
        <v>788</v>
      </c>
      <c r="C25" s="365" t="s">
        <v>789</v>
      </c>
      <c r="D25" s="365" t="s">
        <v>790</v>
      </c>
      <c r="E25" s="365" t="s">
        <v>791</v>
      </c>
      <c r="F25" s="366" t="s">
        <v>308</v>
      </c>
      <c r="G25" s="227"/>
    </row>
    <row r="26" spans="1:7" ht="45" x14ac:dyDescent="0.25">
      <c r="A26" s="364">
        <v>22</v>
      </c>
      <c r="B26" s="365" t="s">
        <v>792</v>
      </c>
      <c r="C26" s="365" t="s">
        <v>793</v>
      </c>
      <c r="D26" s="365" t="s">
        <v>794</v>
      </c>
      <c r="E26" s="366" t="s">
        <v>718</v>
      </c>
      <c r="F26" s="366" t="s">
        <v>310</v>
      </c>
      <c r="G26" s="225"/>
    </row>
    <row r="27" spans="1:7" x14ac:dyDescent="0.25">
      <c r="A27" s="364">
        <v>23</v>
      </c>
      <c r="B27" s="365" t="s">
        <v>795</v>
      </c>
      <c r="C27" s="365" t="s">
        <v>796</v>
      </c>
      <c r="D27" s="365" t="s">
        <v>797</v>
      </c>
      <c r="E27" s="365" t="s">
        <v>798</v>
      </c>
      <c r="F27" s="366" t="s">
        <v>312</v>
      </c>
      <c r="G27" s="225"/>
    </row>
    <row r="28" spans="1:7" x14ac:dyDescent="0.25">
      <c r="A28" s="364">
        <v>24</v>
      </c>
      <c r="B28" s="367" t="s">
        <v>799</v>
      </c>
      <c r="C28" s="367" t="s">
        <v>800</v>
      </c>
      <c r="D28" s="367" t="s">
        <v>801</v>
      </c>
      <c r="E28" s="367" t="s">
        <v>722</v>
      </c>
      <c r="F28" s="366" t="s">
        <v>314</v>
      </c>
      <c r="G28" s="226"/>
    </row>
    <row r="29" spans="1:7" x14ac:dyDescent="0.25">
      <c r="A29" s="364">
        <v>25</v>
      </c>
      <c r="B29" s="366" t="s">
        <v>802</v>
      </c>
      <c r="C29" s="366" t="s">
        <v>803</v>
      </c>
      <c r="D29" s="366" t="s">
        <v>804</v>
      </c>
      <c r="E29" s="366" t="s">
        <v>805</v>
      </c>
      <c r="F29" s="366" t="s">
        <v>318</v>
      </c>
      <c r="G29" s="224"/>
    </row>
    <row r="30" spans="1:7" x14ac:dyDescent="0.25">
      <c r="A30" s="364">
        <v>26</v>
      </c>
      <c r="B30" s="365" t="s">
        <v>806</v>
      </c>
      <c r="C30" s="365" t="s">
        <v>807</v>
      </c>
      <c r="D30" s="365" t="s">
        <v>808</v>
      </c>
      <c r="E30" s="365" t="s">
        <v>809</v>
      </c>
      <c r="F30" s="366" t="s">
        <v>320</v>
      </c>
      <c r="G30" s="227"/>
    </row>
    <row r="31" spans="1:7" x14ac:dyDescent="0.25">
      <c r="A31" s="364">
        <v>27</v>
      </c>
      <c r="B31" s="365" t="s">
        <v>810</v>
      </c>
      <c r="C31" s="365" t="s">
        <v>811</v>
      </c>
      <c r="D31" s="365" t="s">
        <v>812</v>
      </c>
      <c r="E31" s="365" t="s">
        <v>813</v>
      </c>
      <c r="F31" s="366" t="s">
        <v>322</v>
      </c>
      <c r="G31" s="224"/>
    </row>
    <row r="32" spans="1:7" x14ac:dyDescent="0.45">
      <c r="A32" s="364">
        <v>28</v>
      </c>
      <c r="B32" s="366" t="s">
        <v>814</v>
      </c>
      <c r="C32" s="366" t="s">
        <v>815</v>
      </c>
      <c r="D32" s="366" t="s">
        <v>816</v>
      </c>
      <c r="E32" s="366" t="s">
        <v>817</v>
      </c>
      <c r="F32" s="370" t="s">
        <v>316</v>
      </c>
      <c r="G32" s="224"/>
    </row>
    <row r="33" spans="1:7" ht="45" x14ac:dyDescent="0.25">
      <c r="A33" s="364">
        <v>29</v>
      </c>
      <c r="B33" s="365" t="s">
        <v>818</v>
      </c>
      <c r="C33" s="365" t="s">
        <v>819</v>
      </c>
      <c r="D33" s="365" t="s">
        <v>820</v>
      </c>
      <c r="E33" s="371" t="s">
        <v>821</v>
      </c>
      <c r="F33" s="372" t="s">
        <v>324</v>
      </c>
      <c r="G33" s="222"/>
    </row>
  </sheetData>
  <mergeCells count="7">
    <mergeCell ref="G3:G4"/>
    <mergeCell ref="A3:A4"/>
    <mergeCell ref="B3:B4"/>
    <mergeCell ref="C3:C4"/>
    <mergeCell ref="D3:D4"/>
    <mergeCell ref="E3:E4"/>
    <mergeCell ref="F3:F4"/>
  </mergeCells>
  <hyperlinks>
    <hyperlink ref="F11" r:id="rId1"/>
    <hyperlink ref="F33" r:id="rId2"/>
  </hyperlinks>
  <pageMargins left="0.7" right="0.7" top="0.75" bottom="0.75" header="0.3" footer="0.3"/>
  <pageSetup paperSize="9" scale="82" fitToHeight="0" orientation="portrait" r:id="rId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K90"/>
  <sheetViews>
    <sheetView showGridLines="0" topLeftCell="B1" zoomScale="90" zoomScaleNormal="90" workbookViewId="0">
      <selection sqref="A1:N43"/>
    </sheetView>
  </sheetViews>
  <sheetFormatPr defaultRowHeight="15" x14ac:dyDescent="0.25"/>
  <cols>
    <col min="1" max="1" width="0" style="229" hidden="1" customWidth="1"/>
    <col min="3" max="3" width="11" customWidth="1"/>
    <col min="5" max="5" width="31.85546875" hidden="1" customWidth="1"/>
    <col min="6" max="6" width="19.140625" style="229" bestFit="1" customWidth="1"/>
    <col min="7" max="7" width="12.7109375" bestFit="1" customWidth="1"/>
    <col min="8" max="8" width="11.7109375" bestFit="1" customWidth="1"/>
    <col min="9" max="9" width="12.140625" bestFit="1" customWidth="1"/>
    <col min="11" max="11" width="11.7109375" bestFit="1" customWidth="1"/>
    <col min="12" max="12" width="12.140625" bestFit="1" customWidth="1"/>
    <col min="13" max="13" width="9.140625" style="228"/>
    <col min="14" max="14" width="38.28515625" bestFit="1" customWidth="1"/>
  </cols>
  <sheetData>
    <row r="1" spans="1:16" x14ac:dyDescent="0.25">
      <c r="A1" s="492" t="s">
        <v>233</v>
      </c>
      <c r="B1" s="492"/>
      <c r="C1" s="492"/>
      <c r="D1" s="492"/>
      <c r="E1" s="492"/>
      <c r="F1" s="492"/>
      <c r="G1" s="492"/>
      <c r="H1" s="492"/>
      <c r="I1" s="492"/>
      <c r="J1" s="492"/>
      <c r="K1" s="492"/>
      <c r="L1" s="492"/>
      <c r="M1" s="492"/>
      <c r="N1" s="492"/>
    </row>
    <row r="2" spans="1:16" x14ac:dyDescent="0.25">
      <c r="A2" s="264" t="s">
        <v>234</v>
      </c>
      <c r="B2" s="496" t="s">
        <v>235</v>
      </c>
      <c r="C2" s="497"/>
      <c r="D2" s="498"/>
      <c r="E2" s="264" t="s">
        <v>236</v>
      </c>
      <c r="F2" s="264" t="s">
        <v>237</v>
      </c>
      <c r="G2" s="264" t="s">
        <v>238</v>
      </c>
      <c r="H2" s="264" t="s">
        <v>239</v>
      </c>
      <c r="I2" s="264" t="s">
        <v>240</v>
      </c>
      <c r="J2" s="264" t="s">
        <v>241</v>
      </c>
      <c r="K2" s="264" t="s">
        <v>242</v>
      </c>
      <c r="L2" s="264" t="s">
        <v>240</v>
      </c>
      <c r="M2" s="266" t="s">
        <v>241</v>
      </c>
      <c r="N2" s="264" t="s">
        <v>203</v>
      </c>
    </row>
    <row r="3" spans="1:16" x14ac:dyDescent="0.25">
      <c r="A3" s="264">
        <v>1</v>
      </c>
      <c r="B3" s="462" t="s">
        <v>243</v>
      </c>
      <c r="C3" s="463"/>
      <c r="D3" s="464"/>
      <c r="E3" s="265"/>
      <c r="F3" s="264" t="s">
        <v>244</v>
      </c>
      <c r="G3" s="273" t="s">
        <v>245</v>
      </c>
      <c r="H3" s="265" t="s">
        <v>246</v>
      </c>
      <c r="I3" s="265" t="s">
        <v>247</v>
      </c>
      <c r="J3" s="265" t="s">
        <v>248</v>
      </c>
      <c r="K3" s="274" t="s">
        <v>249</v>
      </c>
      <c r="L3" s="265"/>
      <c r="M3" s="265"/>
      <c r="N3" s="265"/>
      <c r="O3" s="228"/>
    </row>
    <row r="4" spans="1:16" x14ac:dyDescent="0.25">
      <c r="A4" s="264">
        <v>2</v>
      </c>
      <c r="B4" s="462" t="s">
        <v>250</v>
      </c>
      <c r="C4" s="463"/>
      <c r="D4" s="464"/>
      <c r="E4" s="265"/>
      <c r="F4" s="264" t="s">
        <v>244</v>
      </c>
      <c r="G4" s="273" t="s">
        <v>245</v>
      </c>
      <c r="H4" s="265" t="s">
        <v>246</v>
      </c>
      <c r="I4" s="265" t="s">
        <v>247</v>
      </c>
      <c r="J4" s="265" t="s">
        <v>248</v>
      </c>
      <c r="K4" s="274" t="s">
        <v>251</v>
      </c>
      <c r="L4" s="274" t="s">
        <v>28</v>
      </c>
      <c r="M4" s="267"/>
      <c r="N4" s="265"/>
    </row>
    <row r="5" spans="1:16" x14ac:dyDescent="0.25">
      <c r="A5" s="264">
        <v>3</v>
      </c>
      <c r="B5" s="462" t="s">
        <v>252</v>
      </c>
      <c r="C5" s="463"/>
      <c r="D5" s="464"/>
      <c r="E5" s="265"/>
      <c r="F5" s="264" t="s">
        <v>244</v>
      </c>
      <c r="G5" s="273" t="s">
        <v>245</v>
      </c>
      <c r="H5" s="265" t="s">
        <v>246</v>
      </c>
      <c r="I5" s="265" t="s">
        <v>247</v>
      </c>
      <c r="J5" s="265" t="s">
        <v>248</v>
      </c>
      <c r="K5" s="265" t="s">
        <v>253</v>
      </c>
      <c r="L5" s="265" t="s">
        <v>859</v>
      </c>
      <c r="M5" s="265" t="s">
        <v>860</v>
      </c>
      <c r="N5" s="265"/>
    </row>
    <row r="6" spans="1:16" x14ac:dyDescent="0.25">
      <c r="A6" s="264">
        <v>4</v>
      </c>
      <c r="B6" s="462" t="s">
        <v>254</v>
      </c>
      <c r="C6" s="463"/>
      <c r="D6" s="464"/>
      <c r="E6" s="265"/>
      <c r="F6" s="264" t="s">
        <v>244</v>
      </c>
      <c r="G6" s="273" t="s">
        <v>245</v>
      </c>
      <c r="H6" s="265" t="s">
        <v>246</v>
      </c>
      <c r="I6" s="265" t="s">
        <v>247</v>
      </c>
      <c r="J6" s="265" t="s">
        <v>248</v>
      </c>
      <c r="K6" s="274" t="s">
        <v>249</v>
      </c>
      <c r="L6" s="267"/>
      <c r="M6" s="267"/>
      <c r="N6" s="265" t="s">
        <v>255</v>
      </c>
    </row>
    <row r="7" spans="1:16" x14ac:dyDescent="0.25">
      <c r="A7" s="264">
        <v>5</v>
      </c>
      <c r="B7" s="462" t="s">
        <v>256</v>
      </c>
      <c r="C7" s="463"/>
      <c r="D7" s="464"/>
      <c r="E7" s="265"/>
      <c r="F7" s="264" t="s">
        <v>244</v>
      </c>
      <c r="G7" s="273" t="s">
        <v>245</v>
      </c>
      <c r="H7" s="265" t="s">
        <v>246</v>
      </c>
      <c r="I7" s="265" t="s">
        <v>247</v>
      </c>
      <c r="J7" s="265" t="s">
        <v>248</v>
      </c>
      <c r="K7" s="265" t="s">
        <v>253</v>
      </c>
      <c r="L7" s="265" t="s">
        <v>859</v>
      </c>
      <c r="M7" s="265" t="s">
        <v>860</v>
      </c>
      <c r="N7" s="265"/>
    </row>
    <row r="8" spans="1:16" x14ac:dyDescent="0.25">
      <c r="A8" s="264">
        <v>6</v>
      </c>
      <c r="B8" s="462" t="s">
        <v>259</v>
      </c>
      <c r="C8" s="463"/>
      <c r="D8" s="464"/>
      <c r="E8" s="265" t="s">
        <v>260</v>
      </c>
      <c r="F8" s="264" t="s">
        <v>244</v>
      </c>
      <c r="G8" s="275" t="s">
        <v>33</v>
      </c>
      <c r="H8" s="265" t="s">
        <v>246</v>
      </c>
      <c r="I8" s="265" t="s">
        <v>247</v>
      </c>
      <c r="J8" s="265" t="s">
        <v>248</v>
      </c>
      <c r="K8" s="265" t="s">
        <v>253</v>
      </c>
      <c r="L8" s="265" t="s">
        <v>859</v>
      </c>
      <c r="M8" s="265" t="s">
        <v>860</v>
      </c>
      <c r="N8" s="267" t="s">
        <v>861</v>
      </c>
      <c r="O8" s="228"/>
      <c r="P8" s="228"/>
    </row>
    <row r="9" spans="1:16" ht="17.25" customHeight="1" x14ac:dyDescent="0.25">
      <c r="A9" s="233">
        <v>7</v>
      </c>
      <c r="B9" s="472" t="s">
        <v>261</v>
      </c>
      <c r="C9" s="473"/>
      <c r="D9" s="474"/>
      <c r="E9" s="276" t="s">
        <v>262</v>
      </c>
      <c r="F9" s="277" t="s">
        <v>258</v>
      </c>
      <c r="G9" s="278" t="s">
        <v>33</v>
      </c>
      <c r="H9" s="493" t="s">
        <v>862</v>
      </c>
      <c r="I9" s="494"/>
      <c r="J9" s="495"/>
      <c r="K9" s="279" t="s">
        <v>263</v>
      </c>
      <c r="L9" s="279" t="s">
        <v>264</v>
      </c>
      <c r="M9" s="279" t="s">
        <v>265</v>
      </c>
      <c r="N9" s="280" t="s">
        <v>863</v>
      </c>
    </row>
    <row r="10" spans="1:16" x14ac:dyDescent="0.25">
      <c r="A10" s="264">
        <v>8</v>
      </c>
      <c r="B10" s="462" t="s">
        <v>266</v>
      </c>
      <c r="C10" s="463"/>
      <c r="D10" s="464"/>
      <c r="E10" s="281" t="s">
        <v>267</v>
      </c>
      <c r="F10" s="282" t="s">
        <v>244</v>
      </c>
      <c r="G10" s="275" t="s">
        <v>33</v>
      </c>
      <c r="H10" s="265" t="s">
        <v>246</v>
      </c>
      <c r="I10" s="265" t="s">
        <v>247</v>
      </c>
      <c r="J10" s="265" t="s">
        <v>248</v>
      </c>
      <c r="K10" s="283" t="s">
        <v>268</v>
      </c>
      <c r="L10" s="283" t="s">
        <v>269</v>
      </c>
      <c r="M10" s="283" t="s">
        <v>270</v>
      </c>
      <c r="N10" s="267"/>
      <c r="O10" s="228"/>
      <c r="P10" s="228"/>
    </row>
    <row r="11" spans="1:16" x14ac:dyDescent="0.25">
      <c r="A11" s="264">
        <v>9</v>
      </c>
      <c r="B11" s="462" t="s">
        <v>271</v>
      </c>
      <c r="C11" s="463"/>
      <c r="D11" s="464"/>
      <c r="E11" s="281" t="s">
        <v>272</v>
      </c>
      <c r="F11" s="282" t="s">
        <v>244</v>
      </c>
      <c r="G11" s="275" t="s">
        <v>33</v>
      </c>
      <c r="H11" s="265" t="s">
        <v>246</v>
      </c>
      <c r="I11" s="265" t="s">
        <v>247</v>
      </c>
      <c r="J11" s="265" t="s">
        <v>248</v>
      </c>
      <c r="K11" s="283" t="s">
        <v>268</v>
      </c>
      <c r="L11" s="283" t="s">
        <v>269</v>
      </c>
      <c r="M11" s="283" t="s">
        <v>270</v>
      </c>
      <c r="N11" s="265"/>
    </row>
    <row r="12" spans="1:16" x14ac:dyDescent="0.25">
      <c r="A12" s="264">
        <v>10</v>
      </c>
      <c r="B12" s="462" t="s">
        <v>273</v>
      </c>
      <c r="C12" s="463"/>
      <c r="D12" s="464"/>
      <c r="E12" s="281" t="s">
        <v>274</v>
      </c>
      <c r="F12" s="282" t="s">
        <v>258</v>
      </c>
      <c r="G12" s="275" t="s">
        <v>33</v>
      </c>
      <c r="H12" s="265" t="s">
        <v>246</v>
      </c>
      <c r="I12" s="265" t="s">
        <v>247</v>
      </c>
      <c r="J12" s="265" t="s">
        <v>248</v>
      </c>
      <c r="K12" s="283" t="s">
        <v>268</v>
      </c>
      <c r="L12" s="283" t="s">
        <v>269</v>
      </c>
      <c r="M12" s="283" t="s">
        <v>270</v>
      </c>
      <c r="N12" s="265"/>
    </row>
    <row r="13" spans="1:16" x14ac:dyDescent="0.25">
      <c r="A13" s="264">
        <v>11</v>
      </c>
      <c r="B13" s="462" t="s">
        <v>275</v>
      </c>
      <c r="C13" s="463"/>
      <c r="D13" s="464"/>
      <c r="E13" s="281" t="s">
        <v>276</v>
      </c>
      <c r="F13" s="282" t="s">
        <v>258</v>
      </c>
      <c r="G13" s="275" t="s">
        <v>33</v>
      </c>
      <c r="H13" s="265" t="s">
        <v>246</v>
      </c>
      <c r="I13" s="265" t="s">
        <v>247</v>
      </c>
      <c r="J13" s="265" t="s">
        <v>248</v>
      </c>
      <c r="K13" s="265" t="s">
        <v>253</v>
      </c>
      <c r="L13" s="265" t="s">
        <v>859</v>
      </c>
      <c r="M13" s="265" t="s">
        <v>860</v>
      </c>
      <c r="N13" s="265"/>
    </row>
    <row r="14" spans="1:16" x14ac:dyDescent="0.25">
      <c r="A14" s="264">
        <v>12</v>
      </c>
      <c r="B14" s="462" t="s">
        <v>277</v>
      </c>
      <c r="C14" s="463"/>
      <c r="D14" s="464"/>
      <c r="E14" s="281" t="s">
        <v>278</v>
      </c>
      <c r="F14" s="282" t="s">
        <v>244</v>
      </c>
      <c r="G14" s="275" t="s">
        <v>33</v>
      </c>
      <c r="H14" s="265" t="s">
        <v>246</v>
      </c>
      <c r="I14" s="265" t="s">
        <v>247</v>
      </c>
      <c r="J14" s="265" t="s">
        <v>248</v>
      </c>
      <c r="K14" s="265" t="s">
        <v>253</v>
      </c>
      <c r="L14" s="265" t="s">
        <v>859</v>
      </c>
      <c r="M14" s="265" t="s">
        <v>860</v>
      </c>
      <c r="N14" s="265"/>
    </row>
    <row r="15" spans="1:16" x14ac:dyDescent="0.25">
      <c r="A15" s="264">
        <v>13</v>
      </c>
      <c r="B15" s="462" t="s">
        <v>279</v>
      </c>
      <c r="C15" s="463"/>
      <c r="D15" s="464"/>
      <c r="E15" s="281" t="s">
        <v>280</v>
      </c>
      <c r="F15" s="282" t="s">
        <v>258</v>
      </c>
      <c r="G15" s="275" t="s">
        <v>33</v>
      </c>
      <c r="H15" s="265" t="s">
        <v>246</v>
      </c>
      <c r="I15" s="265" t="s">
        <v>247</v>
      </c>
      <c r="J15" s="265" t="s">
        <v>248</v>
      </c>
      <c r="K15" s="265" t="s">
        <v>253</v>
      </c>
      <c r="L15" s="265" t="s">
        <v>859</v>
      </c>
      <c r="M15" s="265" t="s">
        <v>860</v>
      </c>
      <c r="N15" s="265"/>
    </row>
    <row r="16" spans="1:16" x14ac:dyDescent="0.25">
      <c r="A16" s="264">
        <v>14</v>
      </c>
      <c r="B16" s="462" t="s">
        <v>281</v>
      </c>
      <c r="C16" s="463"/>
      <c r="D16" s="464"/>
      <c r="E16" s="281" t="s">
        <v>282</v>
      </c>
      <c r="F16" s="282" t="s">
        <v>258</v>
      </c>
      <c r="G16" s="275" t="s">
        <v>33</v>
      </c>
      <c r="H16" s="265" t="s">
        <v>246</v>
      </c>
      <c r="I16" s="265" t="s">
        <v>247</v>
      </c>
      <c r="J16" s="265" t="s">
        <v>248</v>
      </c>
      <c r="K16" s="265" t="s">
        <v>253</v>
      </c>
      <c r="L16" s="265" t="s">
        <v>859</v>
      </c>
      <c r="M16" s="265" t="s">
        <v>860</v>
      </c>
      <c r="N16" s="265"/>
    </row>
    <row r="17" spans="1:89" x14ac:dyDescent="0.25">
      <c r="A17" s="264">
        <v>15</v>
      </c>
      <c r="B17" s="462" t="s">
        <v>283</v>
      </c>
      <c r="C17" s="463"/>
      <c r="D17" s="464"/>
      <c r="E17" s="281" t="s">
        <v>284</v>
      </c>
      <c r="F17" s="282" t="s">
        <v>258</v>
      </c>
      <c r="G17" s="275" t="s">
        <v>33</v>
      </c>
      <c r="H17" s="265" t="s">
        <v>246</v>
      </c>
      <c r="I17" s="265" t="s">
        <v>247</v>
      </c>
      <c r="J17" s="265" t="s">
        <v>248</v>
      </c>
      <c r="K17" s="265" t="s">
        <v>253</v>
      </c>
      <c r="L17" s="265" t="s">
        <v>859</v>
      </c>
      <c r="M17" s="265" t="s">
        <v>860</v>
      </c>
      <c r="N17" s="265" t="s">
        <v>864</v>
      </c>
    </row>
    <row r="18" spans="1:89" x14ac:dyDescent="0.25">
      <c r="A18" s="264">
        <v>16</v>
      </c>
      <c r="B18" s="462" t="s">
        <v>285</v>
      </c>
      <c r="C18" s="463"/>
      <c r="D18" s="464"/>
      <c r="E18" s="281" t="s">
        <v>286</v>
      </c>
      <c r="F18" s="282" t="s">
        <v>258</v>
      </c>
      <c r="G18" s="275" t="s">
        <v>33</v>
      </c>
      <c r="H18" s="265" t="s">
        <v>246</v>
      </c>
      <c r="I18" s="265" t="s">
        <v>247</v>
      </c>
      <c r="J18" s="265" t="s">
        <v>248</v>
      </c>
      <c r="K18" s="265" t="s">
        <v>253</v>
      </c>
      <c r="L18" s="265" t="s">
        <v>859</v>
      </c>
      <c r="M18" s="265" t="s">
        <v>860</v>
      </c>
      <c r="N18" s="265"/>
    </row>
    <row r="19" spans="1:89" x14ac:dyDescent="0.25">
      <c r="A19" s="264">
        <v>17</v>
      </c>
      <c r="B19" s="462" t="s">
        <v>287</v>
      </c>
      <c r="C19" s="463"/>
      <c r="D19" s="464"/>
      <c r="E19" s="281" t="s">
        <v>288</v>
      </c>
      <c r="F19" s="282" t="s">
        <v>244</v>
      </c>
      <c r="G19" s="275" t="s">
        <v>33</v>
      </c>
      <c r="H19" s="265" t="s">
        <v>246</v>
      </c>
      <c r="I19" s="265" t="s">
        <v>247</v>
      </c>
      <c r="J19" s="265" t="s">
        <v>248</v>
      </c>
      <c r="K19" s="265" t="s">
        <v>253</v>
      </c>
      <c r="L19" s="265" t="s">
        <v>859</v>
      </c>
      <c r="M19" s="265" t="s">
        <v>860</v>
      </c>
      <c r="N19" s="265"/>
    </row>
    <row r="20" spans="1:89" x14ac:dyDescent="0.25">
      <c r="A20" s="264">
        <v>18</v>
      </c>
      <c r="B20" s="462" t="s">
        <v>289</v>
      </c>
      <c r="C20" s="463"/>
      <c r="D20" s="464"/>
      <c r="E20" s="281" t="s">
        <v>290</v>
      </c>
      <c r="F20" s="282" t="s">
        <v>244</v>
      </c>
      <c r="G20" s="275" t="s">
        <v>33</v>
      </c>
      <c r="H20" s="265" t="s">
        <v>246</v>
      </c>
      <c r="I20" s="265" t="s">
        <v>247</v>
      </c>
      <c r="J20" s="265" t="s">
        <v>248</v>
      </c>
      <c r="K20" s="265" t="s">
        <v>253</v>
      </c>
      <c r="L20" s="265" t="s">
        <v>859</v>
      </c>
      <c r="M20" s="265" t="s">
        <v>860</v>
      </c>
      <c r="N20" s="265"/>
    </row>
    <row r="21" spans="1:89" x14ac:dyDescent="0.25">
      <c r="A21" s="264">
        <v>19</v>
      </c>
      <c r="B21" s="462" t="s">
        <v>291</v>
      </c>
      <c r="C21" s="463"/>
      <c r="D21" s="464"/>
      <c r="E21" s="281" t="s">
        <v>292</v>
      </c>
      <c r="F21" s="282" t="s">
        <v>258</v>
      </c>
      <c r="G21" s="275" t="s">
        <v>33</v>
      </c>
      <c r="H21" s="265" t="s">
        <v>246</v>
      </c>
      <c r="I21" s="265" t="s">
        <v>247</v>
      </c>
      <c r="J21" s="265" t="s">
        <v>248</v>
      </c>
      <c r="K21" s="265" t="s">
        <v>253</v>
      </c>
      <c r="L21" s="265" t="s">
        <v>859</v>
      </c>
      <c r="M21" s="265" t="s">
        <v>860</v>
      </c>
      <c r="N21" s="265" t="s">
        <v>293</v>
      </c>
    </row>
    <row r="22" spans="1:89" x14ac:dyDescent="0.25">
      <c r="A22" s="264">
        <v>20</v>
      </c>
      <c r="B22" s="462" t="s">
        <v>294</v>
      </c>
      <c r="C22" s="463"/>
      <c r="D22" s="464"/>
      <c r="E22" s="281" t="s">
        <v>295</v>
      </c>
      <c r="F22" s="282" t="s">
        <v>258</v>
      </c>
      <c r="G22" s="275" t="s">
        <v>33</v>
      </c>
      <c r="H22" s="265" t="s">
        <v>246</v>
      </c>
      <c r="I22" s="265" t="s">
        <v>247</v>
      </c>
      <c r="J22" s="265" t="s">
        <v>248</v>
      </c>
      <c r="K22" s="265" t="s">
        <v>253</v>
      </c>
      <c r="L22" s="265" t="s">
        <v>859</v>
      </c>
      <c r="M22" s="265" t="s">
        <v>860</v>
      </c>
      <c r="N22" s="265"/>
    </row>
    <row r="23" spans="1:89" x14ac:dyDescent="0.25">
      <c r="A23" s="264">
        <v>21</v>
      </c>
      <c r="B23" s="462" t="s">
        <v>296</v>
      </c>
      <c r="C23" s="463"/>
      <c r="D23" s="464"/>
      <c r="E23" s="281" t="s">
        <v>297</v>
      </c>
      <c r="F23" s="282" t="s">
        <v>244</v>
      </c>
      <c r="G23" s="275" t="s">
        <v>33</v>
      </c>
      <c r="H23" s="265" t="s">
        <v>246</v>
      </c>
      <c r="I23" s="265" t="s">
        <v>247</v>
      </c>
      <c r="J23" s="265" t="s">
        <v>248</v>
      </c>
      <c r="K23" s="265" t="s">
        <v>253</v>
      </c>
      <c r="L23" s="265" t="s">
        <v>859</v>
      </c>
      <c r="M23" s="265" t="s">
        <v>860</v>
      </c>
      <c r="N23" s="265" t="s">
        <v>864</v>
      </c>
    </row>
    <row r="24" spans="1:89" s="210" customFormat="1" x14ac:dyDescent="0.25">
      <c r="A24" s="264">
        <v>22</v>
      </c>
      <c r="B24" s="469" t="s">
        <v>298</v>
      </c>
      <c r="C24" s="470"/>
      <c r="D24" s="471"/>
      <c r="E24" s="243" t="s">
        <v>299</v>
      </c>
      <c r="F24" s="244" t="s">
        <v>258</v>
      </c>
      <c r="G24" s="278" t="s">
        <v>33</v>
      </c>
      <c r="H24" s="493" t="s">
        <v>300</v>
      </c>
      <c r="I24" s="494"/>
      <c r="J24" s="495"/>
      <c r="K24" s="493" t="s">
        <v>865</v>
      </c>
      <c r="L24" s="494"/>
      <c r="M24" s="495"/>
      <c r="N24" s="284" t="s">
        <v>866</v>
      </c>
      <c r="O24" s="228"/>
      <c r="P24" s="228"/>
      <c r="Q24" s="228"/>
      <c r="R24" s="228"/>
      <c r="S24" s="228"/>
      <c r="T24" s="228"/>
      <c r="U24" s="228"/>
      <c r="V24" s="228"/>
      <c r="W24" s="228"/>
      <c r="X24" s="228"/>
      <c r="Y24" s="228"/>
      <c r="Z24" s="228"/>
      <c r="AA24" s="228"/>
      <c r="AB24" s="228"/>
      <c r="AC24" s="228"/>
      <c r="AD24" s="228"/>
      <c r="AE24" s="228"/>
      <c r="AF24" s="228"/>
      <c r="AG24" s="228"/>
      <c r="AH24" s="228"/>
      <c r="AI24" s="228"/>
      <c r="AJ24" s="228"/>
      <c r="AK24" s="228"/>
      <c r="AL24" s="228"/>
      <c r="AM24" s="228"/>
      <c r="AN24" s="228"/>
      <c r="AO24" s="228"/>
      <c r="AP24" s="228"/>
      <c r="AQ24" s="228"/>
      <c r="AR24" s="228"/>
      <c r="AS24" s="228"/>
      <c r="AT24" s="228"/>
      <c r="AU24" s="228"/>
      <c r="AV24" s="228"/>
      <c r="AW24" s="228"/>
      <c r="AX24" s="228"/>
      <c r="AY24" s="228"/>
      <c r="AZ24" s="228"/>
      <c r="BA24" s="228"/>
      <c r="BB24" s="228"/>
      <c r="BC24" s="228"/>
      <c r="BD24" s="228"/>
      <c r="BE24" s="228"/>
      <c r="BF24" s="228"/>
      <c r="BG24" s="228"/>
      <c r="BH24" s="228"/>
      <c r="BI24" s="228"/>
      <c r="BJ24" s="228"/>
      <c r="BK24" s="228"/>
      <c r="BL24" s="228"/>
      <c r="BM24" s="228"/>
      <c r="BN24" s="228"/>
      <c r="BO24" s="228"/>
      <c r="BP24" s="228"/>
      <c r="BQ24" s="228"/>
      <c r="BR24" s="228"/>
      <c r="BS24" s="228"/>
      <c r="BT24" s="228"/>
      <c r="BU24" s="228"/>
      <c r="BV24" s="228"/>
      <c r="BW24" s="228"/>
      <c r="BX24" s="228"/>
      <c r="BY24" s="228"/>
      <c r="BZ24" s="228"/>
      <c r="CA24" s="228"/>
      <c r="CB24" s="228"/>
      <c r="CC24" s="228"/>
      <c r="CD24" s="228"/>
      <c r="CE24" s="228"/>
      <c r="CF24" s="228"/>
      <c r="CG24" s="228"/>
      <c r="CH24" s="228"/>
      <c r="CI24" s="228"/>
      <c r="CJ24" s="228"/>
      <c r="CK24" s="228"/>
    </row>
    <row r="25" spans="1:89" x14ac:dyDescent="0.25">
      <c r="A25" s="264">
        <v>23</v>
      </c>
      <c r="B25" s="462" t="s">
        <v>301</v>
      </c>
      <c r="C25" s="463"/>
      <c r="D25" s="464"/>
      <c r="E25" s="281" t="s">
        <v>302</v>
      </c>
      <c r="F25" s="282" t="s">
        <v>244</v>
      </c>
      <c r="G25" s="275" t="s">
        <v>33</v>
      </c>
      <c r="H25" s="265" t="s">
        <v>246</v>
      </c>
      <c r="I25" s="265" t="s">
        <v>247</v>
      </c>
      <c r="J25" s="265" t="s">
        <v>248</v>
      </c>
      <c r="K25" s="265" t="s">
        <v>253</v>
      </c>
      <c r="L25" s="265" t="s">
        <v>859</v>
      </c>
      <c r="M25" s="265" t="s">
        <v>860</v>
      </c>
      <c r="N25" s="265"/>
    </row>
    <row r="26" spans="1:89" x14ac:dyDescent="0.25">
      <c r="A26" s="264">
        <v>24</v>
      </c>
      <c r="B26" s="462" t="s">
        <v>303</v>
      </c>
      <c r="C26" s="463"/>
      <c r="D26" s="464"/>
      <c r="E26" s="281" t="s">
        <v>304</v>
      </c>
      <c r="F26" s="282" t="s">
        <v>258</v>
      </c>
      <c r="G26" s="275" t="s">
        <v>33</v>
      </c>
      <c r="H26" s="265" t="s">
        <v>246</v>
      </c>
      <c r="I26" s="265" t="s">
        <v>247</v>
      </c>
      <c r="J26" s="265" t="s">
        <v>248</v>
      </c>
      <c r="K26" s="265" t="s">
        <v>253</v>
      </c>
      <c r="L26" s="265" t="s">
        <v>859</v>
      </c>
      <c r="M26" s="265" t="s">
        <v>860</v>
      </c>
      <c r="N26" s="265"/>
    </row>
    <row r="27" spans="1:89" x14ac:dyDescent="0.25">
      <c r="A27" s="264">
        <v>25</v>
      </c>
      <c r="B27" s="462" t="s">
        <v>305</v>
      </c>
      <c r="C27" s="463"/>
      <c r="D27" s="464"/>
      <c r="E27" s="281" t="s">
        <v>306</v>
      </c>
      <c r="F27" s="282" t="s">
        <v>258</v>
      </c>
      <c r="G27" s="275" t="s">
        <v>33</v>
      </c>
      <c r="H27" s="265" t="s">
        <v>246</v>
      </c>
      <c r="I27" s="265" t="s">
        <v>247</v>
      </c>
      <c r="J27" s="265" t="s">
        <v>248</v>
      </c>
      <c r="K27" s="265" t="s">
        <v>253</v>
      </c>
      <c r="L27" s="265" t="s">
        <v>859</v>
      </c>
      <c r="M27" s="265" t="s">
        <v>860</v>
      </c>
      <c r="N27" s="265"/>
    </row>
    <row r="28" spans="1:89" x14ac:dyDescent="0.25">
      <c r="A28" s="264">
        <v>26</v>
      </c>
      <c r="B28" s="462" t="s">
        <v>307</v>
      </c>
      <c r="C28" s="463"/>
      <c r="D28" s="464"/>
      <c r="E28" s="281" t="s">
        <v>308</v>
      </c>
      <c r="F28" s="282" t="s">
        <v>244</v>
      </c>
      <c r="G28" s="275" t="s">
        <v>33</v>
      </c>
      <c r="H28" s="265" t="s">
        <v>246</v>
      </c>
      <c r="I28" s="265" t="s">
        <v>247</v>
      </c>
      <c r="J28" s="265" t="s">
        <v>248</v>
      </c>
      <c r="K28" s="265" t="s">
        <v>253</v>
      </c>
      <c r="L28" s="265" t="s">
        <v>859</v>
      </c>
      <c r="M28" s="265" t="s">
        <v>860</v>
      </c>
      <c r="N28" s="265"/>
    </row>
    <row r="29" spans="1:89" x14ac:dyDescent="0.25">
      <c r="A29" s="264">
        <v>27</v>
      </c>
      <c r="B29" s="462" t="s">
        <v>309</v>
      </c>
      <c r="C29" s="463"/>
      <c r="D29" s="464"/>
      <c r="E29" s="281" t="s">
        <v>310</v>
      </c>
      <c r="F29" s="282" t="s">
        <v>258</v>
      </c>
      <c r="G29" s="275" t="s">
        <v>33</v>
      </c>
      <c r="H29" s="265" t="s">
        <v>246</v>
      </c>
      <c r="I29" s="265" t="s">
        <v>247</v>
      </c>
      <c r="J29" s="265" t="s">
        <v>248</v>
      </c>
      <c r="K29" s="265" t="s">
        <v>253</v>
      </c>
      <c r="L29" s="265" t="s">
        <v>859</v>
      </c>
      <c r="M29" s="265" t="s">
        <v>860</v>
      </c>
      <c r="N29" s="265"/>
    </row>
    <row r="30" spans="1:89" x14ac:dyDescent="0.25">
      <c r="A30" s="264">
        <v>28</v>
      </c>
      <c r="B30" s="462" t="s">
        <v>311</v>
      </c>
      <c r="C30" s="463"/>
      <c r="D30" s="464"/>
      <c r="E30" s="281" t="s">
        <v>312</v>
      </c>
      <c r="F30" s="282" t="s">
        <v>258</v>
      </c>
      <c r="G30" s="275" t="s">
        <v>33</v>
      </c>
      <c r="H30" s="265" t="s">
        <v>246</v>
      </c>
      <c r="I30" s="265" t="s">
        <v>247</v>
      </c>
      <c r="J30" s="265" t="s">
        <v>248</v>
      </c>
      <c r="K30" s="265" t="s">
        <v>253</v>
      </c>
      <c r="L30" s="265" t="s">
        <v>859</v>
      </c>
      <c r="M30" s="265" t="s">
        <v>860</v>
      </c>
      <c r="N30" s="265"/>
    </row>
    <row r="31" spans="1:89" x14ac:dyDescent="0.25">
      <c r="A31" s="264">
        <v>29</v>
      </c>
      <c r="B31" s="462" t="s">
        <v>313</v>
      </c>
      <c r="C31" s="463"/>
      <c r="D31" s="464"/>
      <c r="E31" s="281" t="s">
        <v>314</v>
      </c>
      <c r="F31" s="282" t="s">
        <v>258</v>
      </c>
      <c r="G31" s="275" t="s">
        <v>33</v>
      </c>
      <c r="H31" s="265" t="s">
        <v>246</v>
      </c>
      <c r="I31" s="265" t="s">
        <v>247</v>
      </c>
      <c r="J31" s="265" t="s">
        <v>248</v>
      </c>
      <c r="K31" s="265" t="s">
        <v>253</v>
      </c>
      <c r="L31" s="265" t="s">
        <v>859</v>
      </c>
      <c r="M31" s="265" t="s">
        <v>860</v>
      </c>
      <c r="N31" s="265"/>
    </row>
    <row r="32" spans="1:89" x14ac:dyDescent="0.25">
      <c r="A32" s="264">
        <v>30</v>
      </c>
      <c r="B32" s="462" t="s">
        <v>315</v>
      </c>
      <c r="C32" s="463"/>
      <c r="D32" s="464"/>
      <c r="E32" s="281" t="s">
        <v>316</v>
      </c>
      <c r="F32" s="282" t="s">
        <v>258</v>
      </c>
      <c r="G32" s="275" t="s">
        <v>33</v>
      </c>
      <c r="H32" s="265" t="s">
        <v>246</v>
      </c>
      <c r="I32" s="265" t="s">
        <v>247</v>
      </c>
      <c r="J32" s="265" t="s">
        <v>248</v>
      </c>
      <c r="K32" s="265" t="s">
        <v>253</v>
      </c>
      <c r="L32" s="265" t="s">
        <v>859</v>
      </c>
      <c r="M32" s="265" t="s">
        <v>860</v>
      </c>
      <c r="N32" s="265"/>
    </row>
    <row r="33" spans="1:14" x14ac:dyDescent="0.25">
      <c r="A33" s="264">
        <v>31</v>
      </c>
      <c r="B33" s="462" t="s">
        <v>317</v>
      </c>
      <c r="C33" s="463"/>
      <c r="D33" s="464"/>
      <c r="E33" s="281" t="s">
        <v>318</v>
      </c>
      <c r="F33" s="282" t="s">
        <v>258</v>
      </c>
      <c r="G33" s="275" t="s">
        <v>33</v>
      </c>
      <c r="H33" s="265" t="s">
        <v>246</v>
      </c>
      <c r="I33" s="265" t="s">
        <v>247</v>
      </c>
      <c r="J33" s="265" t="s">
        <v>248</v>
      </c>
      <c r="K33" s="265" t="s">
        <v>253</v>
      </c>
      <c r="L33" s="265" t="s">
        <v>859</v>
      </c>
      <c r="M33" s="265" t="s">
        <v>860</v>
      </c>
      <c r="N33" s="265"/>
    </row>
    <row r="34" spans="1:14" x14ac:dyDescent="0.25">
      <c r="A34" s="264">
        <v>32</v>
      </c>
      <c r="B34" s="462" t="s">
        <v>319</v>
      </c>
      <c r="C34" s="463"/>
      <c r="D34" s="464"/>
      <c r="E34" s="281" t="s">
        <v>320</v>
      </c>
      <c r="F34" s="282" t="s">
        <v>244</v>
      </c>
      <c r="G34" s="275" t="s">
        <v>33</v>
      </c>
      <c r="H34" s="265" t="s">
        <v>246</v>
      </c>
      <c r="I34" s="265" t="s">
        <v>247</v>
      </c>
      <c r="J34" s="265" t="s">
        <v>248</v>
      </c>
      <c r="K34" s="265" t="s">
        <v>253</v>
      </c>
      <c r="L34" s="265" t="s">
        <v>859</v>
      </c>
      <c r="M34" s="265" t="s">
        <v>860</v>
      </c>
      <c r="N34" s="265"/>
    </row>
    <row r="35" spans="1:14" x14ac:dyDescent="0.25">
      <c r="A35" s="264">
        <v>33</v>
      </c>
      <c r="B35" s="462" t="s">
        <v>321</v>
      </c>
      <c r="C35" s="463"/>
      <c r="D35" s="464"/>
      <c r="E35" s="281" t="s">
        <v>322</v>
      </c>
      <c r="F35" s="282" t="s">
        <v>244</v>
      </c>
      <c r="G35" s="275" t="s">
        <v>33</v>
      </c>
      <c r="H35" s="265" t="s">
        <v>246</v>
      </c>
      <c r="I35" s="265" t="s">
        <v>247</v>
      </c>
      <c r="J35" s="265" t="s">
        <v>248</v>
      </c>
      <c r="K35" s="265" t="s">
        <v>253</v>
      </c>
      <c r="L35" s="265" t="s">
        <v>859</v>
      </c>
      <c r="M35" s="265" t="s">
        <v>860</v>
      </c>
      <c r="N35" s="265"/>
    </row>
    <row r="36" spans="1:14" x14ac:dyDescent="0.25">
      <c r="A36" s="264">
        <v>34</v>
      </c>
      <c r="B36" s="462" t="s">
        <v>323</v>
      </c>
      <c r="C36" s="463"/>
      <c r="D36" s="464"/>
      <c r="E36" s="281" t="s">
        <v>324</v>
      </c>
      <c r="F36" s="282" t="s">
        <v>258</v>
      </c>
      <c r="G36" s="275" t="s">
        <v>33</v>
      </c>
      <c r="H36" s="265" t="s">
        <v>246</v>
      </c>
      <c r="I36" s="265" t="s">
        <v>247</v>
      </c>
      <c r="J36" s="265" t="s">
        <v>248</v>
      </c>
      <c r="K36" s="265" t="s">
        <v>253</v>
      </c>
      <c r="L36" s="265" t="s">
        <v>859</v>
      </c>
      <c r="M36" s="265" t="s">
        <v>860</v>
      </c>
      <c r="N36" s="265"/>
    </row>
    <row r="37" spans="1:14" x14ac:dyDescent="0.25">
      <c r="A37" s="264">
        <v>35</v>
      </c>
      <c r="B37" s="462" t="s">
        <v>325</v>
      </c>
      <c r="C37" s="463"/>
      <c r="D37" s="464"/>
      <c r="E37" s="281" t="s">
        <v>326</v>
      </c>
      <c r="F37" s="282" t="s">
        <v>258</v>
      </c>
      <c r="G37" s="285" t="s">
        <v>15</v>
      </c>
      <c r="H37" s="265" t="s">
        <v>246</v>
      </c>
      <c r="I37" s="265" t="s">
        <v>247</v>
      </c>
      <c r="J37" s="265" t="s">
        <v>248</v>
      </c>
      <c r="K37" s="265" t="s">
        <v>253</v>
      </c>
      <c r="L37" s="265" t="s">
        <v>859</v>
      </c>
      <c r="M37" s="265" t="s">
        <v>860</v>
      </c>
      <c r="N37" s="265"/>
    </row>
    <row r="38" spans="1:14" x14ac:dyDescent="0.25">
      <c r="A38" s="264">
        <v>36</v>
      </c>
      <c r="B38" s="462" t="s">
        <v>327</v>
      </c>
      <c r="C38" s="463"/>
      <c r="D38" s="464"/>
      <c r="E38" s="281" t="s">
        <v>326</v>
      </c>
      <c r="F38" s="282" t="s">
        <v>258</v>
      </c>
      <c r="G38" s="285" t="s">
        <v>15</v>
      </c>
      <c r="H38" s="265" t="s">
        <v>246</v>
      </c>
      <c r="I38" s="265" t="s">
        <v>247</v>
      </c>
      <c r="J38" s="265" t="s">
        <v>248</v>
      </c>
      <c r="K38" s="265" t="s">
        <v>253</v>
      </c>
      <c r="L38" s="265" t="s">
        <v>859</v>
      </c>
      <c r="M38" s="265" t="s">
        <v>860</v>
      </c>
      <c r="N38" s="265"/>
    </row>
    <row r="39" spans="1:14" x14ac:dyDescent="0.25">
      <c r="A39" s="264">
        <v>37</v>
      </c>
      <c r="B39" s="462" t="s">
        <v>328</v>
      </c>
      <c r="C39" s="463"/>
      <c r="D39" s="464"/>
      <c r="E39" s="281" t="s">
        <v>326</v>
      </c>
      <c r="F39" s="282" t="s">
        <v>258</v>
      </c>
      <c r="G39" s="285" t="s">
        <v>15</v>
      </c>
      <c r="H39" s="265" t="s">
        <v>246</v>
      </c>
      <c r="I39" s="265" t="s">
        <v>247</v>
      </c>
      <c r="J39" s="265" t="s">
        <v>248</v>
      </c>
      <c r="K39" s="265" t="s">
        <v>253</v>
      </c>
      <c r="L39" s="265" t="s">
        <v>859</v>
      </c>
      <c r="M39" s="265" t="s">
        <v>860</v>
      </c>
      <c r="N39" s="265"/>
    </row>
    <row r="40" spans="1:14" x14ac:dyDescent="0.25">
      <c r="A40" s="264">
        <v>38</v>
      </c>
      <c r="B40" s="472" t="s">
        <v>329</v>
      </c>
      <c r="C40" s="473"/>
      <c r="D40" s="474"/>
      <c r="E40" s="276"/>
      <c r="F40" s="233" t="s">
        <v>258</v>
      </c>
      <c r="G40" s="286" t="s">
        <v>330</v>
      </c>
      <c r="H40" s="276" t="s">
        <v>246</v>
      </c>
      <c r="I40" s="276" t="s">
        <v>247</v>
      </c>
      <c r="J40" s="276" t="s">
        <v>248</v>
      </c>
      <c r="K40" s="287" t="s">
        <v>867</v>
      </c>
      <c r="L40" s="287" t="s">
        <v>868</v>
      </c>
      <c r="M40" s="279" t="s">
        <v>869</v>
      </c>
      <c r="N40" s="288"/>
    </row>
    <row r="41" spans="1:14" x14ac:dyDescent="0.25">
      <c r="A41" s="264">
        <v>39</v>
      </c>
      <c r="B41" s="462" t="s">
        <v>331</v>
      </c>
      <c r="C41" s="463"/>
      <c r="D41" s="464"/>
      <c r="E41" s="265"/>
      <c r="F41" s="264" t="s">
        <v>258</v>
      </c>
      <c r="G41" s="289" t="s">
        <v>332</v>
      </c>
      <c r="H41" s="265" t="s">
        <v>246</v>
      </c>
      <c r="I41" s="265" t="s">
        <v>247</v>
      </c>
      <c r="J41" s="265" t="s">
        <v>248</v>
      </c>
      <c r="K41" s="265" t="s">
        <v>253</v>
      </c>
      <c r="L41" s="265" t="s">
        <v>859</v>
      </c>
      <c r="M41" s="265" t="s">
        <v>860</v>
      </c>
      <c r="N41" s="265"/>
    </row>
    <row r="42" spans="1:14" x14ac:dyDescent="0.25">
      <c r="A42" s="264">
        <v>40</v>
      </c>
      <c r="B42" s="462" t="s">
        <v>333</v>
      </c>
      <c r="C42" s="463"/>
      <c r="D42" s="464"/>
      <c r="E42" s="265"/>
      <c r="F42" s="264" t="s">
        <v>258</v>
      </c>
      <c r="G42" s="289" t="s">
        <v>332</v>
      </c>
      <c r="H42" s="265" t="s">
        <v>246</v>
      </c>
      <c r="I42" s="265" t="s">
        <v>247</v>
      </c>
      <c r="J42" s="265" t="s">
        <v>248</v>
      </c>
      <c r="K42" s="265" t="s">
        <v>253</v>
      </c>
      <c r="L42" s="265" t="s">
        <v>859</v>
      </c>
      <c r="M42" s="265" t="s">
        <v>860</v>
      </c>
      <c r="N42" s="265"/>
    </row>
    <row r="43" spans="1:14" x14ac:dyDescent="0.25">
      <c r="A43" s="264">
        <v>41</v>
      </c>
      <c r="B43" s="465" t="s">
        <v>334</v>
      </c>
      <c r="C43" s="466"/>
      <c r="D43" s="467"/>
      <c r="E43" s="265"/>
      <c r="F43" s="264" t="s">
        <v>258</v>
      </c>
      <c r="G43" s="289" t="s">
        <v>332</v>
      </c>
      <c r="H43" s="265" t="s">
        <v>246</v>
      </c>
      <c r="I43" s="265" t="s">
        <v>247</v>
      </c>
      <c r="J43" s="265" t="s">
        <v>248</v>
      </c>
      <c r="K43" s="265" t="s">
        <v>253</v>
      </c>
      <c r="L43" s="265" t="s">
        <v>859</v>
      </c>
      <c r="M43" s="265" t="s">
        <v>860</v>
      </c>
      <c r="N43" s="265"/>
    </row>
    <row r="44" spans="1:14" hidden="1" x14ac:dyDescent="0.25">
      <c r="A44" s="264">
        <v>42</v>
      </c>
      <c r="B44" s="468" t="s">
        <v>351</v>
      </c>
      <c r="C44" s="468"/>
      <c r="D44" s="468"/>
      <c r="E44" s="265"/>
      <c r="F44" s="264" t="s">
        <v>258</v>
      </c>
      <c r="G44" s="290" t="s">
        <v>34</v>
      </c>
      <c r="H44" s="291" t="s">
        <v>870</v>
      </c>
      <c r="I44" s="500" t="s">
        <v>871</v>
      </c>
      <c r="J44" s="500"/>
      <c r="K44" s="500"/>
      <c r="L44" s="500"/>
      <c r="M44" s="500"/>
      <c r="N44" s="502" t="s">
        <v>872</v>
      </c>
    </row>
    <row r="45" spans="1:14" hidden="1" x14ac:dyDescent="0.25">
      <c r="A45" s="264">
        <v>43</v>
      </c>
      <c r="B45" s="468" t="s">
        <v>351</v>
      </c>
      <c r="C45" s="468"/>
      <c r="D45" s="468"/>
      <c r="E45" s="265"/>
      <c r="F45" s="264" t="s">
        <v>258</v>
      </c>
      <c r="G45" s="290" t="s">
        <v>34</v>
      </c>
      <c r="H45" s="291" t="s">
        <v>870</v>
      </c>
      <c r="I45" s="500"/>
      <c r="J45" s="500"/>
      <c r="K45" s="500"/>
      <c r="L45" s="500"/>
      <c r="M45" s="500"/>
      <c r="N45" s="502"/>
    </row>
    <row r="46" spans="1:14" hidden="1" x14ac:dyDescent="0.25">
      <c r="A46" s="264">
        <v>44</v>
      </c>
      <c r="B46" s="468" t="s">
        <v>351</v>
      </c>
      <c r="C46" s="468"/>
      <c r="D46" s="468"/>
      <c r="E46" s="265"/>
      <c r="F46" s="264" t="s">
        <v>258</v>
      </c>
      <c r="G46" s="290" t="s">
        <v>34</v>
      </c>
      <c r="H46" s="291" t="s">
        <v>870</v>
      </c>
      <c r="I46" s="500"/>
      <c r="J46" s="500"/>
      <c r="K46" s="500"/>
      <c r="L46" s="500"/>
      <c r="M46" s="500"/>
      <c r="N46" s="502"/>
    </row>
    <row r="47" spans="1:14" hidden="1" x14ac:dyDescent="0.25">
      <c r="A47" s="264">
        <v>45</v>
      </c>
      <c r="B47" s="468" t="s">
        <v>352</v>
      </c>
      <c r="C47" s="468"/>
      <c r="D47" s="468"/>
      <c r="E47" s="265"/>
      <c r="F47" s="264" t="s">
        <v>244</v>
      </c>
      <c r="G47" s="290" t="s">
        <v>34</v>
      </c>
      <c r="H47" s="291" t="s">
        <v>870</v>
      </c>
      <c r="I47" s="503" t="s">
        <v>873</v>
      </c>
      <c r="J47" s="503"/>
      <c r="K47" s="503"/>
      <c r="L47" s="503"/>
      <c r="M47" s="503"/>
      <c r="N47" s="502"/>
    </row>
    <row r="48" spans="1:14" hidden="1" x14ac:dyDescent="0.25">
      <c r="A48" s="264">
        <v>46</v>
      </c>
      <c r="B48" s="468" t="s">
        <v>352</v>
      </c>
      <c r="C48" s="468"/>
      <c r="D48" s="468"/>
      <c r="E48" s="265"/>
      <c r="F48" s="264" t="s">
        <v>258</v>
      </c>
      <c r="G48" s="290" t="s">
        <v>34</v>
      </c>
      <c r="H48" s="291" t="s">
        <v>870</v>
      </c>
      <c r="I48" s="503"/>
      <c r="J48" s="503"/>
      <c r="K48" s="503"/>
      <c r="L48" s="503"/>
      <c r="M48" s="503"/>
      <c r="N48" s="502"/>
    </row>
    <row r="49" spans="1:15" hidden="1" x14ac:dyDescent="0.25">
      <c r="A49" s="264">
        <v>47</v>
      </c>
      <c r="B49" s="468" t="s">
        <v>352</v>
      </c>
      <c r="C49" s="468"/>
      <c r="D49" s="468"/>
      <c r="E49" s="265"/>
      <c r="F49" s="264" t="s">
        <v>258</v>
      </c>
      <c r="G49" s="290" t="s">
        <v>34</v>
      </c>
      <c r="H49" s="291" t="s">
        <v>870</v>
      </c>
      <c r="I49" s="503"/>
      <c r="J49" s="503"/>
      <c r="K49" s="503"/>
      <c r="L49" s="503"/>
      <c r="M49" s="503"/>
      <c r="N49" s="502"/>
    </row>
    <row r="50" spans="1:15" hidden="1" x14ac:dyDescent="0.25">
      <c r="A50" s="264">
        <v>48</v>
      </c>
      <c r="B50" s="468" t="s">
        <v>352</v>
      </c>
      <c r="C50" s="468"/>
      <c r="D50" s="468"/>
      <c r="E50" s="265"/>
      <c r="F50" s="264" t="s">
        <v>258</v>
      </c>
      <c r="G50" s="290" t="s">
        <v>34</v>
      </c>
      <c r="H50" s="291" t="s">
        <v>870</v>
      </c>
      <c r="I50" s="503"/>
      <c r="J50" s="503"/>
      <c r="K50" s="503"/>
      <c r="L50" s="503"/>
      <c r="M50" s="503"/>
      <c r="N50" s="502"/>
    </row>
    <row r="51" spans="1:15" hidden="1" x14ac:dyDescent="0.25">
      <c r="A51" s="485" t="s">
        <v>335</v>
      </c>
      <c r="B51" s="485"/>
      <c r="C51" s="485"/>
      <c r="D51" s="485"/>
      <c r="E51" s="485"/>
      <c r="F51" s="485"/>
      <c r="G51" s="485"/>
      <c r="H51" s="485"/>
      <c r="I51" s="485"/>
      <c r="J51" s="485"/>
      <c r="K51" s="485"/>
      <c r="L51" s="485"/>
      <c r="M51" s="485"/>
      <c r="N51" s="485"/>
    </row>
    <row r="52" spans="1:15" hidden="1" x14ac:dyDescent="0.25">
      <c r="A52" s="264">
        <v>50</v>
      </c>
      <c r="B52" s="265" t="s">
        <v>336</v>
      </c>
      <c r="C52" s="265"/>
      <c r="D52" s="265"/>
      <c r="E52" s="264"/>
      <c r="F52" s="264" t="s">
        <v>244</v>
      </c>
      <c r="G52" s="273" t="s">
        <v>245</v>
      </c>
      <c r="H52" s="267" t="s">
        <v>337</v>
      </c>
      <c r="I52" s="267" t="s">
        <v>338</v>
      </c>
      <c r="J52" s="292" t="s">
        <v>339</v>
      </c>
      <c r="K52" s="274" t="s">
        <v>340</v>
      </c>
      <c r="L52" s="265"/>
      <c r="M52" s="265"/>
      <c r="N52" s="265"/>
    </row>
    <row r="53" spans="1:15" hidden="1" x14ac:dyDescent="0.25">
      <c r="A53" s="264">
        <v>51</v>
      </c>
      <c r="B53" s="482" t="s">
        <v>341</v>
      </c>
      <c r="C53" s="483"/>
      <c r="D53" s="484"/>
      <c r="E53" s="264"/>
      <c r="F53" s="264" t="s">
        <v>244</v>
      </c>
      <c r="G53" s="273" t="s">
        <v>245</v>
      </c>
      <c r="H53" s="267" t="s">
        <v>337</v>
      </c>
      <c r="I53" s="267" t="s">
        <v>338</v>
      </c>
      <c r="J53" s="292" t="s">
        <v>339</v>
      </c>
      <c r="K53" s="274" t="s">
        <v>340</v>
      </c>
      <c r="L53" s="265"/>
      <c r="M53" s="265"/>
      <c r="N53" s="265"/>
    </row>
    <row r="54" spans="1:15" hidden="1" x14ac:dyDescent="0.25">
      <c r="A54" s="264">
        <v>52</v>
      </c>
      <c r="B54" s="468" t="s">
        <v>342</v>
      </c>
      <c r="C54" s="468"/>
      <c r="D54" s="468"/>
      <c r="E54" s="265"/>
      <c r="F54" s="264" t="s">
        <v>258</v>
      </c>
      <c r="G54" s="273" t="s">
        <v>245</v>
      </c>
      <c r="H54" s="267" t="s">
        <v>337</v>
      </c>
      <c r="I54" s="267" t="s">
        <v>338</v>
      </c>
      <c r="J54" s="292" t="s">
        <v>339</v>
      </c>
      <c r="K54" s="274" t="s">
        <v>340</v>
      </c>
      <c r="L54" s="265"/>
      <c r="M54" s="265"/>
      <c r="N54" s="265"/>
    </row>
    <row r="55" spans="1:15" hidden="1" x14ac:dyDescent="0.25">
      <c r="A55" s="264">
        <v>53</v>
      </c>
      <c r="B55" s="468" t="s">
        <v>343</v>
      </c>
      <c r="C55" s="468"/>
      <c r="D55" s="468"/>
      <c r="E55" s="265"/>
      <c r="F55" s="264" t="s">
        <v>244</v>
      </c>
      <c r="G55" s="273" t="s">
        <v>245</v>
      </c>
      <c r="H55" s="267" t="s">
        <v>337</v>
      </c>
      <c r="I55" s="267" t="s">
        <v>338</v>
      </c>
      <c r="J55" s="292" t="s">
        <v>339</v>
      </c>
      <c r="K55" s="274" t="s">
        <v>340</v>
      </c>
      <c r="L55" s="265"/>
      <c r="M55" s="265"/>
      <c r="N55" s="486" t="s">
        <v>344</v>
      </c>
    </row>
    <row r="56" spans="1:15" hidden="1" x14ac:dyDescent="0.25">
      <c r="A56" s="264">
        <v>54</v>
      </c>
      <c r="B56" s="468" t="s">
        <v>345</v>
      </c>
      <c r="C56" s="468"/>
      <c r="D56" s="468"/>
      <c r="E56" s="265"/>
      <c r="F56" s="264" t="s">
        <v>244</v>
      </c>
      <c r="G56" s="273" t="s">
        <v>245</v>
      </c>
      <c r="H56" s="267" t="s">
        <v>337</v>
      </c>
      <c r="I56" s="267" t="s">
        <v>338</v>
      </c>
      <c r="J56" s="292" t="s">
        <v>339</v>
      </c>
      <c r="K56" s="274" t="s">
        <v>340</v>
      </c>
      <c r="L56" s="265"/>
      <c r="M56" s="265"/>
      <c r="N56" s="487"/>
    </row>
    <row r="57" spans="1:15" hidden="1" x14ac:dyDescent="0.25">
      <c r="A57" s="264">
        <v>56</v>
      </c>
      <c r="B57" s="482" t="s">
        <v>856</v>
      </c>
      <c r="C57" s="483"/>
      <c r="D57" s="484"/>
      <c r="E57" s="265"/>
      <c r="F57" s="264" t="s">
        <v>244</v>
      </c>
      <c r="G57" s="273" t="s">
        <v>245</v>
      </c>
      <c r="H57" s="265" t="s">
        <v>337</v>
      </c>
      <c r="I57" s="267" t="s">
        <v>338</v>
      </c>
      <c r="J57" s="293"/>
      <c r="K57" s="274" t="s">
        <v>249</v>
      </c>
      <c r="L57" s="267"/>
      <c r="M57" s="267"/>
      <c r="N57" s="488"/>
    </row>
    <row r="58" spans="1:15" hidden="1" x14ac:dyDescent="0.25">
      <c r="A58" s="264">
        <v>55</v>
      </c>
      <c r="B58" s="462" t="s">
        <v>257</v>
      </c>
      <c r="C58" s="463"/>
      <c r="D58" s="464"/>
      <c r="E58" s="265"/>
      <c r="F58" s="264" t="s">
        <v>258</v>
      </c>
      <c r="G58" s="273" t="s">
        <v>245</v>
      </c>
      <c r="H58" s="265" t="s">
        <v>874</v>
      </c>
      <c r="I58" s="265" t="s">
        <v>247</v>
      </c>
      <c r="J58" s="293" t="s">
        <v>248</v>
      </c>
      <c r="K58" s="274" t="s">
        <v>249</v>
      </c>
      <c r="L58" s="267"/>
      <c r="M58" s="267"/>
      <c r="N58" s="265"/>
    </row>
    <row r="59" spans="1:15" hidden="1" x14ac:dyDescent="0.25">
      <c r="A59" s="485" t="s">
        <v>346</v>
      </c>
      <c r="B59" s="485"/>
      <c r="C59" s="485"/>
      <c r="D59" s="485"/>
      <c r="E59" s="485"/>
      <c r="F59" s="485"/>
      <c r="G59" s="485"/>
      <c r="H59" s="485"/>
      <c r="I59" s="485"/>
      <c r="J59" s="485"/>
      <c r="K59" s="485"/>
      <c r="L59" s="485"/>
      <c r="M59" s="485"/>
      <c r="N59" s="485"/>
    </row>
    <row r="60" spans="1:15" ht="15.75" hidden="1" x14ac:dyDescent="0.25">
      <c r="A60" s="264">
        <v>57</v>
      </c>
      <c r="B60" s="480" t="s">
        <v>204</v>
      </c>
      <c r="C60" s="481"/>
      <c r="D60" s="294" t="s">
        <v>205</v>
      </c>
      <c r="E60" s="265"/>
      <c r="F60" s="264" t="s">
        <v>258</v>
      </c>
      <c r="G60" s="273" t="s">
        <v>245</v>
      </c>
      <c r="H60" s="267" t="s">
        <v>347</v>
      </c>
      <c r="I60" s="295" t="s">
        <v>51</v>
      </c>
      <c r="J60" s="489" t="s">
        <v>348</v>
      </c>
      <c r="K60" s="265" t="s">
        <v>268</v>
      </c>
      <c r="L60" s="295" t="s">
        <v>51</v>
      </c>
      <c r="M60" s="489" t="s">
        <v>875</v>
      </c>
      <c r="N60" s="475" t="s">
        <v>876</v>
      </c>
      <c r="O60" s="296"/>
    </row>
    <row r="61" spans="1:15" ht="15.75" hidden="1" x14ac:dyDescent="0.25">
      <c r="A61" s="264">
        <v>58</v>
      </c>
      <c r="B61" s="480" t="s">
        <v>206</v>
      </c>
      <c r="C61" s="481"/>
      <c r="D61" s="294" t="s">
        <v>207</v>
      </c>
      <c r="E61" s="265"/>
      <c r="F61" s="264" t="s">
        <v>258</v>
      </c>
      <c r="G61" s="273" t="s">
        <v>245</v>
      </c>
      <c r="H61" s="267" t="s">
        <v>347</v>
      </c>
      <c r="I61" s="295" t="s">
        <v>196</v>
      </c>
      <c r="J61" s="490"/>
      <c r="K61" s="265" t="s">
        <v>268</v>
      </c>
      <c r="L61" s="295" t="s">
        <v>196</v>
      </c>
      <c r="M61" s="490"/>
      <c r="N61" s="475"/>
      <c r="O61" s="296"/>
    </row>
    <row r="62" spans="1:15" ht="15.75" hidden="1" x14ac:dyDescent="0.25">
      <c r="A62" s="264">
        <v>59</v>
      </c>
      <c r="B62" s="480" t="s">
        <v>208</v>
      </c>
      <c r="C62" s="481"/>
      <c r="D62" s="294" t="s">
        <v>209</v>
      </c>
      <c r="E62" s="265"/>
      <c r="F62" s="264" t="s">
        <v>258</v>
      </c>
      <c r="G62" s="273" t="s">
        <v>245</v>
      </c>
      <c r="H62" s="265" t="s">
        <v>337</v>
      </c>
      <c r="I62" s="295" t="s">
        <v>197</v>
      </c>
      <c r="J62" s="490"/>
      <c r="K62" s="265" t="s">
        <v>268</v>
      </c>
      <c r="L62" s="295" t="s">
        <v>197</v>
      </c>
      <c r="M62" s="490"/>
      <c r="N62" s="475"/>
      <c r="O62" s="296"/>
    </row>
    <row r="63" spans="1:15" ht="15.75" hidden="1" x14ac:dyDescent="0.25">
      <c r="A63" s="264">
        <v>60</v>
      </c>
      <c r="B63" s="480" t="s">
        <v>211</v>
      </c>
      <c r="C63" s="481"/>
      <c r="D63" s="294" t="s">
        <v>212</v>
      </c>
      <c r="E63" s="265"/>
      <c r="F63" s="264" t="s">
        <v>258</v>
      </c>
      <c r="G63" s="273" t="s">
        <v>245</v>
      </c>
      <c r="H63" s="267" t="s">
        <v>347</v>
      </c>
      <c r="I63" s="295" t="s">
        <v>53</v>
      </c>
      <c r="J63" s="490"/>
      <c r="K63" s="265" t="s">
        <v>268</v>
      </c>
      <c r="L63" s="295" t="s">
        <v>53</v>
      </c>
      <c r="M63" s="490"/>
      <c r="N63" s="475"/>
      <c r="O63" s="296"/>
    </row>
    <row r="64" spans="1:15" ht="15.75" hidden="1" x14ac:dyDescent="0.25">
      <c r="A64" s="264">
        <v>61</v>
      </c>
      <c r="B64" s="480" t="s">
        <v>213</v>
      </c>
      <c r="C64" s="481"/>
      <c r="D64" s="294" t="s">
        <v>214</v>
      </c>
      <c r="E64" s="265"/>
      <c r="F64" s="264" t="s">
        <v>258</v>
      </c>
      <c r="G64" s="273" t="s">
        <v>245</v>
      </c>
      <c r="H64" s="267" t="s">
        <v>347</v>
      </c>
      <c r="I64" s="295" t="s">
        <v>55</v>
      </c>
      <c r="J64" s="490"/>
      <c r="K64" s="265" t="s">
        <v>268</v>
      </c>
      <c r="L64" s="295" t="s">
        <v>55</v>
      </c>
      <c r="M64" s="490"/>
      <c r="N64" s="475"/>
      <c r="O64" s="296"/>
    </row>
    <row r="65" spans="1:15" ht="15.75" hidden="1" x14ac:dyDescent="0.25">
      <c r="A65" s="264">
        <v>62</v>
      </c>
      <c r="B65" s="480" t="s">
        <v>215</v>
      </c>
      <c r="C65" s="481"/>
      <c r="D65" s="294" t="s">
        <v>216</v>
      </c>
      <c r="E65" s="265"/>
      <c r="F65" s="264" t="s">
        <v>258</v>
      </c>
      <c r="G65" s="273" t="s">
        <v>245</v>
      </c>
      <c r="H65" s="267" t="s">
        <v>347</v>
      </c>
      <c r="I65" s="295" t="s">
        <v>56</v>
      </c>
      <c r="J65" s="490"/>
      <c r="K65" s="265" t="s">
        <v>268</v>
      </c>
      <c r="L65" s="295" t="s">
        <v>56</v>
      </c>
      <c r="M65" s="490"/>
      <c r="N65" s="475"/>
      <c r="O65" s="296"/>
    </row>
    <row r="66" spans="1:15" ht="15.75" hidden="1" x14ac:dyDescent="0.25">
      <c r="A66" s="264">
        <v>63</v>
      </c>
      <c r="B66" s="480" t="s">
        <v>217</v>
      </c>
      <c r="C66" s="481"/>
      <c r="D66" s="294" t="s">
        <v>218</v>
      </c>
      <c r="E66" s="265"/>
      <c r="F66" s="264" t="s">
        <v>258</v>
      </c>
      <c r="G66" s="273" t="s">
        <v>245</v>
      </c>
      <c r="H66" s="267" t="s">
        <v>347</v>
      </c>
      <c r="I66" s="295" t="s">
        <v>57</v>
      </c>
      <c r="J66" s="490"/>
      <c r="K66" s="265" t="s">
        <v>268</v>
      </c>
      <c r="L66" s="295" t="s">
        <v>57</v>
      </c>
      <c r="M66" s="490"/>
      <c r="N66" s="475"/>
      <c r="O66" s="296"/>
    </row>
    <row r="67" spans="1:15" ht="15.75" hidden="1" x14ac:dyDescent="0.25">
      <c r="A67" s="264">
        <v>64</v>
      </c>
      <c r="B67" s="480" t="s">
        <v>219</v>
      </c>
      <c r="C67" s="481"/>
      <c r="D67" s="294" t="s">
        <v>220</v>
      </c>
      <c r="E67" s="265"/>
      <c r="F67" s="264" t="s">
        <v>258</v>
      </c>
      <c r="G67" s="273" t="s">
        <v>245</v>
      </c>
      <c r="H67" s="267" t="s">
        <v>347</v>
      </c>
      <c r="I67" s="295" t="s">
        <v>58</v>
      </c>
      <c r="J67" s="490"/>
      <c r="K67" s="265" t="s">
        <v>268</v>
      </c>
      <c r="L67" s="295" t="s">
        <v>58</v>
      </c>
      <c r="M67" s="490"/>
      <c r="N67" s="475"/>
      <c r="O67" s="296"/>
    </row>
    <row r="68" spans="1:15" ht="15.75" hidden="1" x14ac:dyDescent="0.25">
      <c r="A68" s="264">
        <v>65</v>
      </c>
      <c r="B68" s="480" t="s">
        <v>221</v>
      </c>
      <c r="C68" s="481"/>
      <c r="D68" s="294" t="s">
        <v>222</v>
      </c>
      <c r="E68" s="265"/>
      <c r="F68" s="264" t="s">
        <v>258</v>
      </c>
      <c r="G68" s="273" t="s">
        <v>245</v>
      </c>
      <c r="H68" s="267" t="s">
        <v>347</v>
      </c>
      <c r="I68" s="295" t="s">
        <v>59</v>
      </c>
      <c r="J68" s="490"/>
      <c r="K68" s="265" t="s">
        <v>268</v>
      </c>
      <c r="L68" s="295" t="s">
        <v>59</v>
      </c>
      <c r="M68" s="490"/>
      <c r="N68" s="475"/>
      <c r="O68" s="296"/>
    </row>
    <row r="69" spans="1:15" ht="15.75" hidden="1" x14ac:dyDescent="0.25">
      <c r="A69" s="264">
        <v>66</v>
      </c>
      <c r="B69" s="480" t="s">
        <v>223</v>
      </c>
      <c r="C69" s="481"/>
      <c r="D69" s="294" t="s">
        <v>224</v>
      </c>
      <c r="E69" s="265"/>
      <c r="F69" s="264" t="s">
        <v>258</v>
      </c>
      <c r="G69" s="273" t="s">
        <v>245</v>
      </c>
      <c r="H69" s="267" t="s">
        <v>347</v>
      </c>
      <c r="I69" s="295" t="s">
        <v>60</v>
      </c>
      <c r="J69" s="490"/>
      <c r="K69" s="265" t="s">
        <v>268</v>
      </c>
      <c r="L69" s="295" t="s">
        <v>60</v>
      </c>
      <c r="M69" s="490"/>
      <c r="N69" s="475"/>
      <c r="O69" s="296"/>
    </row>
    <row r="70" spans="1:15" ht="15.75" hidden="1" x14ac:dyDescent="0.25">
      <c r="A70" s="264">
        <v>67</v>
      </c>
      <c r="B70" s="476" t="s">
        <v>226</v>
      </c>
      <c r="C70" s="477"/>
      <c r="D70" s="297" t="s">
        <v>227</v>
      </c>
      <c r="E70" s="265"/>
      <c r="F70" s="264" t="s">
        <v>258</v>
      </c>
      <c r="G70" s="273" t="s">
        <v>245</v>
      </c>
      <c r="H70" s="267" t="s">
        <v>347</v>
      </c>
      <c r="I70" s="298" t="s">
        <v>198</v>
      </c>
      <c r="J70" s="490"/>
      <c r="K70" s="265" t="s">
        <v>268</v>
      </c>
      <c r="L70" s="298" t="s">
        <v>198</v>
      </c>
      <c r="M70" s="490"/>
      <c r="N70" s="475"/>
      <c r="O70" s="299"/>
    </row>
    <row r="71" spans="1:15" ht="15.75" hidden="1" x14ac:dyDescent="0.25">
      <c r="A71" s="264">
        <v>68</v>
      </c>
      <c r="B71" s="476" t="s">
        <v>228</v>
      </c>
      <c r="C71" s="477"/>
      <c r="D71" s="297" t="s">
        <v>229</v>
      </c>
      <c r="E71" s="265"/>
      <c r="F71" s="264" t="s">
        <v>258</v>
      </c>
      <c r="G71" s="273" t="s">
        <v>245</v>
      </c>
      <c r="H71" s="267" t="s">
        <v>347</v>
      </c>
      <c r="I71" s="298" t="s">
        <v>199</v>
      </c>
      <c r="J71" s="490"/>
      <c r="K71" s="265" t="s">
        <v>268</v>
      </c>
      <c r="L71" s="298" t="s">
        <v>199</v>
      </c>
      <c r="M71" s="490"/>
      <c r="N71" s="475"/>
      <c r="O71" s="299"/>
    </row>
    <row r="72" spans="1:15" ht="15.75" hidden="1" x14ac:dyDescent="0.25">
      <c r="A72" s="264">
        <v>69</v>
      </c>
      <c r="B72" s="476" t="s">
        <v>230</v>
      </c>
      <c r="C72" s="477"/>
      <c r="D72" s="297" t="s">
        <v>231</v>
      </c>
      <c r="E72" s="265"/>
      <c r="F72" s="264" t="s">
        <v>258</v>
      </c>
      <c r="G72" s="273" t="s">
        <v>245</v>
      </c>
      <c r="H72" s="267" t="s">
        <v>347</v>
      </c>
      <c r="I72" s="295" t="s">
        <v>62</v>
      </c>
      <c r="J72" s="490"/>
      <c r="K72" s="265" t="s">
        <v>268</v>
      </c>
      <c r="L72" s="295" t="s">
        <v>62</v>
      </c>
      <c r="M72" s="490"/>
      <c r="N72" s="475"/>
      <c r="O72" s="296"/>
    </row>
    <row r="73" spans="1:15" hidden="1" x14ac:dyDescent="0.25">
      <c r="A73" s="264">
        <v>70</v>
      </c>
      <c r="B73" s="478" t="s">
        <v>877</v>
      </c>
      <c r="C73" s="479"/>
      <c r="D73" s="269"/>
      <c r="E73" s="265"/>
      <c r="F73" s="264" t="s">
        <v>258</v>
      </c>
      <c r="G73" s="300" t="s">
        <v>350</v>
      </c>
      <c r="H73" s="267" t="s">
        <v>347</v>
      </c>
      <c r="I73" s="264" t="s">
        <v>195</v>
      </c>
      <c r="J73" s="491"/>
      <c r="K73" s="265" t="s">
        <v>268</v>
      </c>
      <c r="L73" s="264" t="s">
        <v>195</v>
      </c>
      <c r="M73" s="491"/>
      <c r="N73" s="475"/>
      <c r="O73" s="301"/>
    </row>
    <row r="74" spans="1:15" hidden="1" x14ac:dyDescent="0.25">
      <c r="A74" s="264">
        <v>71</v>
      </c>
      <c r="B74" s="499" t="s">
        <v>878</v>
      </c>
      <c r="C74" s="499"/>
      <c r="D74" s="499"/>
      <c r="E74" s="265"/>
      <c r="F74" s="264" t="s">
        <v>258</v>
      </c>
      <c r="G74" s="273" t="s">
        <v>245</v>
      </c>
      <c r="H74" s="265"/>
      <c r="I74" s="264"/>
      <c r="J74" s="265"/>
      <c r="K74" s="265"/>
      <c r="L74" s="265"/>
      <c r="M74" s="267"/>
      <c r="N74" s="266"/>
    </row>
    <row r="75" spans="1:15" hidden="1" x14ac:dyDescent="0.25"/>
    <row r="76" spans="1:15" hidden="1" x14ac:dyDescent="0.25"/>
    <row r="77" spans="1:15" hidden="1" x14ac:dyDescent="0.25"/>
    <row r="78" spans="1:15" hidden="1" x14ac:dyDescent="0.25"/>
    <row r="79" spans="1:15" hidden="1" x14ac:dyDescent="0.25"/>
    <row r="80" spans="1:15" hidden="1" x14ac:dyDescent="0.25">
      <c r="C80" s="500" t="s">
        <v>258</v>
      </c>
      <c r="D80" s="500"/>
      <c r="E80" s="501"/>
      <c r="F80" s="500"/>
      <c r="G80" s="264" t="s">
        <v>854</v>
      </c>
      <c r="H80" s="500" t="s">
        <v>244</v>
      </c>
      <c r="I80" s="500"/>
      <c r="J80" s="500"/>
      <c r="K80" s="264" t="s">
        <v>854</v>
      </c>
    </row>
    <row r="81" spans="3:11" hidden="1" x14ac:dyDescent="0.25">
      <c r="C81" s="265" t="s">
        <v>879</v>
      </c>
      <c r="D81" s="264">
        <v>18</v>
      </c>
      <c r="F81" s="274" t="s">
        <v>880</v>
      </c>
      <c r="G81" s="302">
        <v>9</v>
      </c>
      <c r="H81" s="303" t="s">
        <v>879</v>
      </c>
      <c r="I81" s="304">
        <v>11</v>
      </c>
      <c r="J81" s="304"/>
      <c r="K81" s="302">
        <v>6</v>
      </c>
    </row>
    <row r="82" spans="3:11" hidden="1" x14ac:dyDescent="0.25">
      <c r="C82" s="265" t="s">
        <v>15</v>
      </c>
      <c r="D82" s="264">
        <v>3</v>
      </c>
      <c r="F82" s="264"/>
      <c r="G82" s="305">
        <v>2</v>
      </c>
      <c r="H82" s="270" t="s">
        <v>32</v>
      </c>
      <c r="I82" s="265">
        <v>1</v>
      </c>
      <c r="J82" s="265"/>
      <c r="K82" s="302">
        <v>1</v>
      </c>
    </row>
    <row r="83" spans="3:11" hidden="1" x14ac:dyDescent="0.25">
      <c r="C83" s="265" t="s">
        <v>881</v>
      </c>
      <c r="D83" s="264">
        <v>4</v>
      </c>
      <c r="F83" s="264"/>
      <c r="G83" s="302">
        <v>2</v>
      </c>
      <c r="H83" s="270" t="s">
        <v>882</v>
      </c>
      <c r="I83" s="265">
        <v>9</v>
      </c>
      <c r="J83" s="265"/>
      <c r="K83" s="302">
        <v>5</v>
      </c>
    </row>
    <row r="84" spans="3:11" hidden="1" x14ac:dyDescent="0.25">
      <c r="C84" s="265" t="s">
        <v>22</v>
      </c>
      <c r="D84" s="264">
        <v>1</v>
      </c>
      <c r="F84" s="264"/>
      <c r="G84" s="302"/>
      <c r="H84" s="270" t="s">
        <v>352</v>
      </c>
      <c r="I84" s="265">
        <v>1</v>
      </c>
      <c r="J84" s="265"/>
      <c r="K84" s="306"/>
    </row>
    <row r="85" spans="3:11" hidden="1" x14ac:dyDescent="0.25">
      <c r="C85" s="265" t="s">
        <v>455</v>
      </c>
      <c r="D85" s="264">
        <v>1</v>
      </c>
      <c r="F85" s="264"/>
      <c r="G85" s="305"/>
    </row>
    <row r="86" spans="3:11" hidden="1" x14ac:dyDescent="0.25">
      <c r="C86" s="265" t="s">
        <v>883</v>
      </c>
      <c r="D86" s="264">
        <v>13</v>
      </c>
      <c r="F86" s="264"/>
      <c r="G86" s="302">
        <v>7</v>
      </c>
    </row>
    <row r="87" spans="3:11" hidden="1" x14ac:dyDescent="0.25">
      <c r="C87" s="265" t="s">
        <v>194</v>
      </c>
      <c r="D87" s="264">
        <v>1</v>
      </c>
      <c r="F87" s="264"/>
      <c r="G87" s="302">
        <v>1</v>
      </c>
    </row>
    <row r="88" spans="3:11" hidden="1" x14ac:dyDescent="0.25">
      <c r="C88" s="265" t="s">
        <v>351</v>
      </c>
      <c r="D88" s="264">
        <v>3</v>
      </c>
      <c r="F88" s="264"/>
      <c r="G88" s="302">
        <v>2</v>
      </c>
    </row>
    <row r="89" spans="3:11" hidden="1" x14ac:dyDescent="0.25">
      <c r="C89" s="265" t="s">
        <v>352</v>
      </c>
      <c r="D89" s="264">
        <v>3</v>
      </c>
      <c r="F89" s="264"/>
      <c r="G89" s="304"/>
    </row>
    <row r="90" spans="3:11" ht="15.75" hidden="1" thickBot="1" x14ac:dyDescent="0.3">
      <c r="G90" s="307">
        <f>SUM(G81:G89)</f>
        <v>23</v>
      </c>
      <c r="K90" s="307">
        <f>SUM(K81:K89)</f>
        <v>12</v>
      </c>
    </row>
  </sheetData>
  <mergeCells count="86">
    <mergeCell ref="B74:D74"/>
    <mergeCell ref="C80:F80"/>
    <mergeCell ref="H80:J80"/>
    <mergeCell ref="I44:M46"/>
    <mergeCell ref="N44:N46"/>
    <mergeCell ref="I47:M50"/>
    <mergeCell ref="N47:N50"/>
    <mergeCell ref="B48:D48"/>
    <mergeCell ref="B49:D49"/>
    <mergeCell ref="B50:D50"/>
    <mergeCell ref="B67:C67"/>
    <mergeCell ref="B68:C68"/>
    <mergeCell ref="B69:C69"/>
    <mergeCell ref="B70:C70"/>
    <mergeCell ref="B64:C64"/>
    <mergeCell ref="B65:C65"/>
    <mergeCell ref="A1:N1"/>
    <mergeCell ref="B3:D3"/>
    <mergeCell ref="H9:J9"/>
    <mergeCell ref="H24:J24"/>
    <mergeCell ref="K24:M24"/>
    <mergeCell ref="B12:D12"/>
    <mergeCell ref="B2:D2"/>
    <mergeCell ref="B4:D4"/>
    <mergeCell ref="B5:D5"/>
    <mergeCell ref="B6:D6"/>
    <mergeCell ref="B7:D7"/>
    <mergeCell ref="B8:D8"/>
    <mergeCell ref="B9:D9"/>
    <mergeCell ref="B10:D10"/>
    <mergeCell ref="B11:D11"/>
    <mergeCell ref="B58:D58"/>
    <mergeCell ref="B60:C60"/>
    <mergeCell ref="B61:C61"/>
    <mergeCell ref="B62:C62"/>
    <mergeCell ref="B63:C63"/>
    <mergeCell ref="A59:N59"/>
    <mergeCell ref="J60:J73"/>
    <mergeCell ref="M60:M73"/>
    <mergeCell ref="B41:D41"/>
    <mergeCell ref="N60:N73"/>
    <mergeCell ref="B71:C71"/>
    <mergeCell ref="B72:C72"/>
    <mergeCell ref="B73:C73"/>
    <mergeCell ref="B45:D45"/>
    <mergeCell ref="B46:D46"/>
    <mergeCell ref="B47:D47"/>
    <mergeCell ref="B66:C66"/>
    <mergeCell ref="B53:D53"/>
    <mergeCell ref="B55:D55"/>
    <mergeCell ref="B54:D54"/>
    <mergeCell ref="A51:N51"/>
    <mergeCell ref="N55:N57"/>
    <mergeCell ref="B56:D56"/>
    <mergeCell ref="B57:D57"/>
    <mergeCell ref="B35:D35"/>
    <mergeCell ref="B37:D37"/>
    <mergeCell ref="B38:D38"/>
    <mergeCell ref="B39:D39"/>
    <mergeCell ref="B40:D40"/>
    <mergeCell ref="B30:D30"/>
    <mergeCell ref="B31:D31"/>
    <mergeCell ref="B32:D32"/>
    <mergeCell ref="B33:D33"/>
    <mergeCell ref="B34:D34"/>
    <mergeCell ref="B25:D25"/>
    <mergeCell ref="B26:D26"/>
    <mergeCell ref="B27:D27"/>
    <mergeCell ref="B28:D28"/>
    <mergeCell ref="B29:D29"/>
    <mergeCell ref="B42:D42"/>
    <mergeCell ref="B43:D43"/>
    <mergeCell ref="B44:D44"/>
    <mergeCell ref="B24:D24"/>
    <mergeCell ref="B13:D13"/>
    <mergeCell ref="B14:D14"/>
    <mergeCell ref="B15:D15"/>
    <mergeCell ref="B16:D16"/>
    <mergeCell ref="B17:D17"/>
    <mergeCell ref="B18:D18"/>
    <mergeCell ref="B19:D19"/>
    <mergeCell ref="B20:D20"/>
    <mergeCell ref="B21:D21"/>
    <mergeCell ref="B22:D22"/>
    <mergeCell ref="B23:D23"/>
    <mergeCell ref="B36:D36"/>
  </mergeCells>
  <hyperlinks>
    <hyperlink ref="E10" r:id="rId1"/>
    <hyperlink ref="E13" r:id="rId2"/>
    <hyperlink ref="E14" r:id="rId3"/>
    <hyperlink ref="E15" r:id="rId4"/>
    <hyperlink ref="E16" r:id="rId5"/>
    <hyperlink ref="E17" r:id="rId6"/>
    <hyperlink ref="E18" r:id="rId7"/>
    <hyperlink ref="E19" r:id="rId8"/>
    <hyperlink ref="E20" r:id="rId9"/>
    <hyperlink ref="E21" r:id="rId10"/>
    <hyperlink ref="E22" r:id="rId11"/>
    <hyperlink ref="E23" r:id="rId12"/>
    <hyperlink ref="E24" r:id="rId13"/>
    <hyperlink ref="E25" r:id="rId14"/>
    <hyperlink ref="E26" r:id="rId15"/>
    <hyperlink ref="E12" r:id="rId16"/>
    <hyperlink ref="E27" r:id="rId17"/>
    <hyperlink ref="E28" r:id="rId18"/>
    <hyperlink ref="E29" r:id="rId19"/>
    <hyperlink ref="E30" r:id="rId20"/>
    <hyperlink ref="E31" r:id="rId21"/>
    <hyperlink ref="E33" r:id="rId22"/>
    <hyperlink ref="E34" r:id="rId23"/>
    <hyperlink ref="E35" r:id="rId24"/>
    <hyperlink ref="E32" r:id="rId25"/>
    <hyperlink ref="E36" r:id="rId26"/>
    <hyperlink ref="E11" r:id="rId27"/>
    <hyperlink ref="E37" r:id="rId28"/>
    <hyperlink ref="E38:E39" r:id="rId29" display="piriya@glowyourstory.com"/>
  </hyperlinks>
  <pageMargins left="0.7" right="0.7" top="0.75" bottom="0.75" header="0.3" footer="0.3"/>
  <pageSetup paperSize="9" scale="77" orientation="landscape" r:id="rId3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B127"/>
  <sheetViews>
    <sheetView showGridLines="0" topLeftCell="A2" zoomScale="80" zoomScaleNormal="80" workbookViewId="0">
      <pane ySplit="18" topLeftCell="A122" activePane="bottomLeft" state="frozen"/>
      <selection activeCell="A4" sqref="A4"/>
      <selection pane="bottomLeft" activeCell="C94" sqref="C94"/>
    </sheetView>
  </sheetViews>
  <sheetFormatPr defaultRowHeight="15" x14ac:dyDescent="0.25"/>
  <cols>
    <col min="1" max="1" width="14.42578125" customWidth="1"/>
    <col min="2" max="2" width="16.7109375" customWidth="1"/>
    <col min="3" max="3" width="19.5703125" customWidth="1"/>
    <col min="4" max="4" width="10.5703125" customWidth="1"/>
    <col min="5" max="6" width="13.5703125" bestFit="1" customWidth="1"/>
    <col min="7" max="7" width="10.85546875" style="112" bestFit="1" customWidth="1"/>
    <col min="8" max="8" width="9.28515625" style="132" bestFit="1" customWidth="1"/>
    <col min="9" max="9" width="8.7109375" style="112" bestFit="1" customWidth="1"/>
    <col min="10" max="10" width="8.5703125" style="112" bestFit="1" customWidth="1"/>
    <col min="11" max="11" width="10.85546875" style="118" bestFit="1" customWidth="1"/>
    <col min="12" max="12" width="8.5703125" style="112" bestFit="1" customWidth="1"/>
    <col min="13" max="13" width="8.7109375" style="112" bestFit="1" customWidth="1"/>
    <col min="14" max="14" width="8.5703125" style="112" bestFit="1" customWidth="1"/>
    <col min="15" max="15" width="10.85546875" style="118" bestFit="1" customWidth="1"/>
    <col min="16" max="16" width="8.5703125" style="112" bestFit="1" customWidth="1"/>
    <col min="17" max="17" width="8.7109375" style="112" bestFit="1" customWidth="1"/>
    <col min="18" max="18" width="9.42578125" style="112" bestFit="1" customWidth="1"/>
    <col min="19" max="19" width="10.85546875" style="118" bestFit="1" customWidth="1"/>
    <col min="20" max="20" width="8.28515625" style="112" bestFit="1" customWidth="1"/>
    <col min="21" max="21" width="8.7109375" style="112" bestFit="1" customWidth="1"/>
    <col min="22" max="22" width="6.85546875" style="112" bestFit="1" customWidth="1"/>
    <col min="23" max="23" width="10.85546875" style="118" bestFit="1" customWidth="1"/>
    <col min="24" max="24" width="6.85546875" style="112" bestFit="1" customWidth="1"/>
    <col min="25" max="25" width="8.7109375" style="112" bestFit="1" customWidth="1"/>
    <col min="26" max="26" width="12.5703125" style="112" bestFit="1" customWidth="1"/>
    <col min="27" max="27" width="10.5703125" style="112" bestFit="1" customWidth="1"/>
    <col min="28" max="28" width="9.140625" style="110"/>
  </cols>
  <sheetData>
    <row r="1" spans="1:4" x14ac:dyDescent="0.25">
      <c r="A1" s="7" t="s">
        <v>0</v>
      </c>
    </row>
    <row r="2" spans="1:4" x14ac:dyDescent="0.25">
      <c r="A2" s="7" t="s">
        <v>2</v>
      </c>
    </row>
    <row r="3" spans="1:4" x14ac:dyDescent="0.25">
      <c r="A3" s="8" t="s">
        <v>30</v>
      </c>
    </row>
    <row r="5" spans="1:4" x14ac:dyDescent="0.25">
      <c r="A5" s="11" t="s">
        <v>44</v>
      </c>
      <c r="C5" s="92" t="s">
        <v>258</v>
      </c>
      <c r="D5" s="92" t="s">
        <v>244</v>
      </c>
    </row>
    <row r="6" spans="1:4" x14ac:dyDescent="0.25">
      <c r="A6" s="9" t="s">
        <v>45</v>
      </c>
      <c r="B6" s="9">
        <f t="shared" ref="B6:B13" si="0">COUNTIF(F:F,A6)</f>
        <v>13</v>
      </c>
      <c r="C6">
        <f t="shared" ref="C6:C13" si="1">COUNTIFS($E:$E,$C$5,$F:$F,$A6)</f>
        <v>3</v>
      </c>
      <c r="D6">
        <f t="shared" ref="D6:D13" si="2">COUNTIFS($E:$E,$D$5,$F:$F,$A6)</f>
        <v>10</v>
      </c>
    </row>
    <row r="7" spans="1:4" x14ac:dyDescent="0.25">
      <c r="A7" s="9" t="s">
        <v>46</v>
      </c>
      <c r="B7" s="9">
        <f t="shared" si="0"/>
        <v>13</v>
      </c>
      <c r="C7">
        <f t="shared" si="1"/>
        <v>13</v>
      </c>
      <c r="D7">
        <f t="shared" si="2"/>
        <v>0</v>
      </c>
    </row>
    <row r="8" spans="1:4" x14ac:dyDescent="0.25">
      <c r="A8" s="9" t="s">
        <v>15</v>
      </c>
      <c r="B8" s="9">
        <f t="shared" si="0"/>
        <v>3</v>
      </c>
      <c r="C8">
        <f t="shared" si="1"/>
        <v>3</v>
      </c>
      <c r="D8">
        <f t="shared" si="2"/>
        <v>0</v>
      </c>
    </row>
    <row r="9" spans="1:4" x14ac:dyDescent="0.25">
      <c r="A9" s="91" t="s">
        <v>330</v>
      </c>
      <c r="B9" s="91">
        <f t="shared" si="0"/>
        <v>1</v>
      </c>
      <c r="C9">
        <f t="shared" si="1"/>
        <v>1</v>
      </c>
      <c r="D9">
        <f t="shared" si="2"/>
        <v>0</v>
      </c>
    </row>
    <row r="10" spans="1:4" x14ac:dyDescent="0.25">
      <c r="A10" s="91" t="s">
        <v>332</v>
      </c>
      <c r="B10" s="91">
        <f t="shared" si="0"/>
        <v>3</v>
      </c>
      <c r="C10">
        <f t="shared" si="1"/>
        <v>3</v>
      </c>
      <c r="D10">
        <f t="shared" si="2"/>
        <v>0</v>
      </c>
    </row>
    <row r="11" spans="1:4" x14ac:dyDescent="0.25">
      <c r="A11" s="9" t="s">
        <v>33</v>
      </c>
      <c r="B11" s="9">
        <f t="shared" si="0"/>
        <v>29</v>
      </c>
      <c r="C11">
        <f t="shared" si="1"/>
        <v>18</v>
      </c>
      <c r="D11">
        <f t="shared" si="2"/>
        <v>11</v>
      </c>
    </row>
    <row r="12" spans="1:4" x14ac:dyDescent="0.25">
      <c r="A12" s="9" t="s">
        <v>34</v>
      </c>
      <c r="B12" s="9">
        <f t="shared" si="0"/>
        <v>12</v>
      </c>
      <c r="C12">
        <f t="shared" si="1"/>
        <v>11</v>
      </c>
      <c r="D12">
        <f t="shared" si="2"/>
        <v>1</v>
      </c>
    </row>
    <row r="13" spans="1:4" x14ac:dyDescent="0.25">
      <c r="A13" s="91" t="s">
        <v>350</v>
      </c>
      <c r="B13" s="91">
        <f t="shared" si="0"/>
        <v>1</v>
      </c>
      <c r="C13">
        <f t="shared" si="1"/>
        <v>1</v>
      </c>
      <c r="D13">
        <f t="shared" si="2"/>
        <v>0</v>
      </c>
    </row>
    <row r="14" spans="1:4" ht="15.75" thickBot="1" x14ac:dyDescent="0.3">
      <c r="A14" s="10" t="s">
        <v>35</v>
      </c>
      <c r="B14" s="10">
        <f>SUM(B6:B13)</f>
        <v>75</v>
      </c>
      <c r="C14" s="10">
        <f>SUM(C6:C13)</f>
        <v>53</v>
      </c>
      <c r="D14" s="10">
        <f>SUM(D6:D13)</f>
        <v>22</v>
      </c>
    </row>
    <row r="17" spans="1:28" s="11" customFormat="1" x14ac:dyDescent="0.25">
      <c r="A17" s="11" t="s">
        <v>29</v>
      </c>
      <c r="B17" s="11" t="s">
        <v>31</v>
      </c>
      <c r="E17" s="11" t="s">
        <v>237</v>
      </c>
      <c r="F17" s="11" t="s">
        <v>238</v>
      </c>
      <c r="G17" s="113"/>
      <c r="H17" s="133">
        <v>18</v>
      </c>
      <c r="I17" s="113"/>
      <c r="J17" s="114"/>
      <c r="K17" s="113"/>
      <c r="L17" s="113">
        <v>19</v>
      </c>
      <c r="M17" s="113"/>
      <c r="N17" s="114"/>
      <c r="O17" s="113"/>
      <c r="P17" s="113">
        <v>20</v>
      </c>
      <c r="Q17" s="113"/>
      <c r="R17" s="114"/>
      <c r="S17" s="113"/>
      <c r="T17" s="113">
        <v>21</v>
      </c>
      <c r="U17" s="113"/>
      <c r="V17" s="114"/>
      <c r="W17" s="113"/>
      <c r="X17" s="115">
        <v>22</v>
      </c>
      <c r="Y17" s="115"/>
      <c r="Z17" s="115"/>
      <c r="AA17" s="115"/>
      <c r="AB17" s="111"/>
    </row>
    <row r="18" spans="1:28" s="11" customFormat="1" x14ac:dyDescent="0.25">
      <c r="G18" s="135" t="s">
        <v>466</v>
      </c>
      <c r="H18" s="133" t="s">
        <v>418</v>
      </c>
      <c r="I18" s="113" t="s">
        <v>419</v>
      </c>
      <c r="J18" s="114" t="s">
        <v>420</v>
      </c>
      <c r="K18" s="135" t="s">
        <v>466</v>
      </c>
      <c r="L18" s="113" t="s">
        <v>418</v>
      </c>
      <c r="M18" s="113" t="s">
        <v>419</v>
      </c>
      <c r="N18" s="114" t="s">
        <v>420</v>
      </c>
      <c r="O18" s="135" t="s">
        <v>466</v>
      </c>
      <c r="P18" s="113" t="s">
        <v>418</v>
      </c>
      <c r="Q18" s="113" t="s">
        <v>419</v>
      </c>
      <c r="R18" s="114" t="s">
        <v>420</v>
      </c>
      <c r="S18" s="135" t="s">
        <v>466</v>
      </c>
      <c r="T18" s="113" t="s">
        <v>418</v>
      </c>
      <c r="U18" s="113" t="s">
        <v>419</v>
      </c>
      <c r="V18" s="114" t="s">
        <v>420</v>
      </c>
      <c r="W18" s="135" t="s">
        <v>466</v>
      </c>
      <c r="X18" s="115" t="s">
        <v>418</v>
      </c>
      <c r="Y18" s="115" t="s">
        <v>419</v>
      </c>
      <c r="Z18" s="115" t="s">
        <v>420</v>
      </c>
      <c r="AA18" s="115"/>
      <c r="AB18" s="111"/>
    </row>
    <row r="19" spans="1:28" s="121" customFormat="1" x14ac:dyDescent="0.25">
      <c r="G19" s="136"/>
      <c r="H19" s="134" t="s">
        <v>425</v>
      </c>
      <c r="I19" s="122" t="s">
        <v>426</v>
      </c>
      <c r="J19" s="123" t="s">
        <v>426</v>
      </c>
      <c r="K19" s="136"/>
      <c r="L19" s="122" t="s">
        <v>426</v>
      </c>
      <c r="M19" s="122" t="s">
        <v>427</v>
      </c>
      <c r="N19" s="123" t="s">
        <v>426</v>
      </c>
      <c r="O19" s="136"/>
      <c r="P19" s="122" t="s">
        <v>426</v>
      </c>
      <c r="Q19" s="122" t="s">
        <v>428</v>
      </c>
      <c r="R19" s="123" t="s">
        <v>429</v>
      </c>
      <c r="S19" s="136"/>
      <c r="T19" s="122" t="s">
        <v>430</v>
      </c>
      <c r="U19" s="122" t="s">
        <v>431</v>
      </c>
      <c r="V19" s="123" t="s">
        <v>432</v>
      </c>
      <c r="W19" s="136"/>
      <c r="X19" s="122" t="s">
        <v>432</v>
      </c>
      <c r="Y19" s="122" t="s">
        <v>432</v>
      </c>
      <c r="Z19" s="122" t="s">
        <v>433</v>
      </c>
      <c r="AA19" s="118"/>
      <c r="AB19" s="110"/>
    </row>
    <row r="20" spans="1:28" x14ac:dyDescent="0.25">
      <c r="A20">
        <v>1</v>
      </c>
      <c r="B20" t="s">
        <v>243</v>
      </c>
      <c r="D20" t="s">
        <v>445</v>
      </c>
      <c r="E20" t="s">
        <v>244</v>
      </c>
      <c r="F20" s="9" t="s">
        <v>45</v>
      </c>
      <c r="G20" s="137" t="s">
        <v>416</v>
      </c>
      <c r="H20" s="116"/>
      <c r="I20" s="116" t="s">
        <v>416</v>
      </c>
      <c r="J20" s="117" t="s">
        <v>416</v>
      </c>
      <c r="K20" s="137" t="s">
        <v>416</v>
      </c>
      <c r="L20" s="116" t="s">
        <v>416</v>
      </c>
      <c r="M20" s="116" t="s">
        <v>416</v>
      </c>
      <c r="N20" s="117" t="s">
        <v>416</v>
      </c>
      <c r="O20" s="137" t="s">
        <v>416</v>
      </c>
      <c r="P20" s="116" t="s">
        <v>416</v>
      </c>
      <c r="Q20" s="116" t="s">
        <v>416</v>
      </c>
      <c r="R20" s="117" t="s">
        <v>416</v>
      </c>
      <c r="S20" s="137" t="s">
        <v>416</v>
      </c>
      <c r="T20" s="116" t="s">
        <v>416</v>
      </c>
      <c r="U20" s="116" t="s">
        <v>416</v>
      </c>
      <c r="V20" s="117" t="s">
        <v>416</v>
      </c>
      <c r="W20" s="137" t="s">
        <v>416</v>
      </c>
      <c r="X20" s="116" t="s">
        <v>416</v>
      </c>
      <c r="Y20" s="116" t="s">
        <v>416</v>
      </c>
      <c r="Z20" s="112" t="s">
        <v>417</v>
      </c>
      <c r="AB20" s="110" t="s">
        <v>422</v>
      </c>
    </row>
    <row r="21" spans="1:28" x14ac:dyDescent="0.25">
      <c r="A21">
        <v>2</v>
      </c>
      <c r="B21" t="s">
        <v>250</v>
      </c>
      <c r="D21" t="s">
        <v>446</v>
      </c>
      <c r="E21" t="s">
        <v>244</v>
      </c>
      <c r="F21" s="9" t="s">
        <v>45</v>
      </c>
      <c r="G21" s="137" t="s">
        <v>416</v>
      </c>
      <c r="H21" s="116"/>
      <c r="I21" s="116" t="s">
        <v>416</v>
      </c>
      <c r="J21" s="117" t="s">
        <v>416</v>
      </c>
      <c r="K21" s="137" t="s">
        <v>416</v>
      </c>
      <c r="L21" s="116" t="s">
        <v>416</v>
      </c>
      <c r="M21" s="116" t="s">
        <v>416</v>
      </c>
      <c r="N21" s="117" t="s">
        <v>416</v>
      </c>
      <c r="O21" s="137" t="s">
        <v>416</v>
      </c>
      <c r="P21" s="116" t="s">
        <v>416</v>
      </c>
      <c r="Q21" s="116" t="s">
        <v>416</v>
      </c>
      <c r="R21" s="117" t="s">
        <v>416</v>
      </c>
      <c r="S21" s="137" t="s">
        <v>416</v>
      </c>
      <c r="T21" s="116" t="s">
        <v>416</v>
      </c>
      <c r="U21" s="116" t="s">
        <v>416</v>
      </c>
      <c r="V21" s="117" t="s">
        <v>416</v>
      </c>
      <c r="W21" s="137" t="s">
        <v>416</v>
      </c>
      <c r="X21" s="116" t="s">
        <v>416</v>
      </c>
      <c r="Y21" s="116" t="s">
        <v>416</v>
      </c>
      <c r="Z21" s="112" t="s">
        <v>417</v>
      </c>
      <c r="AB21" s="110" t="s">
        <v>422</v>
      </c>
    </row>
    <row r="22" spans="1:28" x14ac:dyDescent="0.25">
      <c r="A22">
        <v>3</v>
      </c>
      <c r="B22" t="s">
        <v>252</v>
      </c>
      <c r="D22" t="s">
        <v>447</v>
      </c>
      <c r="E22" t="s">
        <v>244</v>
      </c>
      <c r="F22" s="9" t="s">
        <v>45</v>
      </c>
      <c r="G22" s="137" t="s">
        <v>416</v>
      </c>
      <c r="H22" s="116"/>
      <c r="I22" s="116" t="s">
        <v>416</v>
      </c>
      <c r="J22" s="117" t="s">
        <v>416</v>
      </c>
      <c r="K22" s="137" t="s">
        <v>416</v>
      </c>
      <c r="L22" s="116" t="s">
        <v>416</v>
      </c>
      <c r="M22" s="116" t="s">
        <v>416</v>
      </c>
      <c r="N22" s="117" t="s">
        <v>416</v>
      </c>
      <c r="O22" s="137" t="s">
        <v>416</v>
      </c>
      <c r="P22" s="116" t="s">
        <v>416</v>
      </c>
      <c r="Q22" s="116" t="s">
        <v>416</v>
      </c>
      <c r="R22" s="117" t="s">
        <v>416</v>
      </c>
      <c r="S22" s="137" t="s">
        <v>416</v>
      </c>
      <c r="T22" s="116" t="s">
        <v>416</v>
      </c>
      <c r="U22" s="116" t="s">
        <v>416</v>
      </c>
      <c r="V22" s="117" t="s">
        <v>416</v>
      </c>
      <c r="W22" s="137" t="s">
        <v>416</v>
      </c>
      <c r="X22" s="116" t="s">
        <v>416</v>
      </c>
      <c r="Y22" s="116" t="s">
        <v>416</v>
      </c>
      <c r="Z22" s="116" t="s">
        <v>416</v>
      </c>
      <c r="AA22" s="116"/>
    </row>
    <row r="23" spans="1:28" x14ac:dyDescent="0.25">
      <c r="A23">
        <v>4</v>
      </c>
      <c r="B23" t="s">
        <v>254</v>
      </c>
      <c r="D23" t="s">
        <v>448</v>
      </c>
      <c r="E23" t="s">
        <v>244</v>
      </c>
      <c r="F23" s="9" t="s">
        <v>45</v>
      </c>
      <c r="G23" s="137" t="s">
        <v>416</v>
      </c>
      <c r="H23" s="116"/>
      <c r="I23" s="116" t="s">
        <v>416</v>
      </c>
      <c r="J23" s="117" t="s">
        <v>416</v>
      </c>
      <c r="K23" s="137" t="s">
        <v>416</v>
      </c>
      <c r="L23" s="116" t="s">
        <v>416</v>
      </c>
      <c r="M23" s="116" t="s">
        <v>416</v>
      </c>
      <c r="N23" s="117" t="s">
        <v>416</v>
      </c>
      <c r="O23" s="137" t="s">
        <v>416</v>
      </c>
      <c r="P23" s="116" t="s">
        <v>416</v>
      </c>
      <c r="Q23" s="116" t="s">
        <v>417</v>
      </c>
      <c r="R23" s="117" t="s">
        <v>417</v>
      </c>
      <c r="S23" s="137" t="s">
        <v>417</v>
      </c>
      <c r="T23" s="116" t="s">
        <v>417</v>
      </c>
      <c r="U23" s="116" t="s">
        <v>417</v>
      </c>
      <c r="V23" s="117" t="s">
        <v>417</v>
      </c>
      <c r="W23" s="137" t="s">
        <v>417</v>
      </c>
      <c r="X23" s="116" t="s">
        <v>417</v>
      </c>
      <c r="Y23" s="116" t="s">
        <v>417</v>
      </c>
      <c r="Z23" s="112" t="s">
        <v>417</v>
      </c>
      <c r="AB23" s="110" t="s">
        <v>463</v>
      </c>
    </row>
    <row r="24" spans="1:28" x14ac:dyDescent="0.25">
      <c r="A24">
        <v>5</v>
      </c>
      <c r="B24" t="s">
        <v>256</v>
      </c>
      <c r="D24" t="s">
        <v>449</v>
      </c>
      <c r="E24" t="s">
        <v>244</v>
      </c>
      <c r="F24" s="9" t="s">
        <v>45</v>
      </c>
      <c r="G24" s="137" t="s">
        <v>416</v>
      </c>
      <c r="H24" s="116"/>
      <c r="I24" s="116" t="s">
        <v>416</v>
      </c>
      <c r="J24" s="117" t="s">
        <v>416</v>
      </c>
      <c r="K24" s="137" t="s">
        <v>416</v>
      </c>
      <c r="L24" s="116" t="s">
        <v>416</v>
      </c>
      <c r="M24" s="116" t="s">
        <v>416</v>
      </c>
      <c r="N24" s="117" t="s">
        <v>416</v>
      </c>
      <c r="O24" s="137" t="s">
        <v>416</v>
      </c>
      <c r="P24" s="116" t="s">
        <v>416</v>
      </c>
      <c r="Q24" s="116" t="s">
        <v>416</v>
      </c>
      <c r="R24" s="117" t="s">
        <v>416</v>
      </c>
      <c r="S24" s="137" t="s">
        <v>416</v>
      </c>
      <c r="T24" s="116" t="s">
        <v>416</v>
      </c>
      <c r="U24" s="116" t="s">
        <v>416</v>
      </c>
      <c r="V24" s="117" t="s">
        <v>416</v>
      </c>
      <c r="W24" s="137" t="s">
        <v>416</v>
      </c>
      <c r="X24" s="116" t="s">
        <v>416</v>
      </c>
      <c r="Y24" s="116" t="s">
        <v>416</v>
      </c>
      <c r="Z24" s="116" t="s">
        <v>416</v>
      </c>
      <c r="AA24" s="116"/>
    </row>
    <row r="25" spans="1:28" x14ac:dyDescent="0.25">
      <c r="A25">
        <v>6</v>
      </c>
      <c r="B25" t="s">
        <v>336</v>
      </c>
      <c r="D25" t="s">
        <v>450</v>
      </c>
      <c r="E25" t="s">
        <v>244</v>
      </c>
      <c r="F25" s="9" t="s">
        <v>45</v>
      </c>
      <c r="G25" s="137" t="s">
        <v>416</v>
      </c>
      <c r="H25" s="116"/>
      <c r="I25" s="118" t="s">
        <v>416</v>
      </c>
      <c r="J25" s="119" t="s">
        <v>416</v>
      </c>
      <c r="K25" s="137" t="s">
        <v>416</v>
      </c>
      <c r="L25" s="118" t="s">
        <v>416</v>
      </c>
      <c r="M25" s="118" t="s">
        <v>416</v>
      </c>
      <c r="N25" s="119" t="s">
        <v>416</v>
      </c>
      <c r="O25" s="137" t="s">
        <v>416</v>
      </c>
      <c r="P25" s="118" t="s">
        <v>416</v>
      </c>
      <c r="Q25" s="118" t="s">
        <v>416</v>
      </c>
      <c r="R25" s="119" t="s">
        <v>416</v>
      </c>
      <c r="S25" s="137" t="s">
        <v>416</v>
      </c>
      <c r="T25" s="118" t="s">
        <v>416</v>
      </c>
      <c r="U25" s="118" t="s">
        <v>416</v>
      </c>
      <c r="V25" s="119" t="s">
        <v>416</v>
      </c>
      <c r="W25" s="137" t="s">
        <v>416</v>
      </c>
      <c r="X25" s="112" t="s">
        <v>416</v>
      </c>
      <c r="Y25" s="112" t="s">
        <v>416</v>
      </c>
      <c r="Z25" s="112" t="s">
        <v>416</v>
      </c>
      <c r="AB25" s="110" t="s">
        <v>422</v>
      </c>
    </row>
    <row r="26" spans="1:28" x14ac:dyDescent="0.25">
      <c r="A26">
        <v>7</v>
      </c>
      <c r="B26" t="s">
        <v>341</v>
      </c>
      <c r="D26" t="s">
        <v>451</v>
      </c>
      <c r="E26" t="s">
        <v>244</v>
      </c>
      <c r="F26" s="9" t="s">
        <v>45</v>
      </c>
      <c r="G26" s="137" t="s">
        <v>416</v>
      </c>
      <c r="H26" s="116"/>
      <c r="I26" s="118" t="s">
        <v>416</v>
      </c>
      <c r="J26" s="119" t="s">
        <v>416</v>
      </c>
      <c r="K26" s="137" t="s">
        <v>416</v>
      </c>
      <c r="L26" s="118" t="s">
        <v>416</v>
      </c>
      <c r="M26" s="118" t="s">
        <v>416</v>
      </c>
      <c r="N26" s="119" t="s">
        <v>416</v>
      </c>
      <c r="O26" s="137" t="s">
        <v>416</v>
      </c>
      <c r="P26" s="118" t="s">
        <v>416</v>
      </c>
      <c r="Q26" s="118" t="s">
        <v>416</v>
      </c>
      <c r="R26" s="119" t="s">
        <v>416</v>
      </c>
      <c r="S26" s="137" t="s">
        <v>416</v>
      </c>
      <c r="T26" s="118" t="s">
        <v>416</v>
      </c>
      <c r="U26" s="118" t="s">
        <v>416</v>
      </c>
      <c r="V26" s="119" t="s">
        <v>416</v>
      </c>
      <c r="W26" s="137" t="s">
        <v>416</v>
      </c>
      <c r="X26" s="112" t="s">
        <v>416</v>
      </c>
      <c r="Y26" s="112" t="s">
        <v>416</v>
      </c>
      <c r="Z26" s="112" t="s">
        <v>416</v>
      </c>
      <c r="AB26" s="110" t="s">
        <v>422</v>
      </c>
    </row>
    <row r="27" spans="1:28" x14ac:dyDescent="0.25">
      <c r="A27">
        <v>8</v>
      </c>
      <c r="B27" t="s">
        <v>342</v>
      </c>
      <c r="D27" t="s">
        <v>452</v>
      </c>
      <c r="E27" t="s">
        <v>258</v>
      </c>
      <c r="F27" s="9" t="s">
        <v>45</v>
      </c>
      <c r="G27" s="137" t="s">
        <v>416</v>
      </c>
      <c r="H27" s="116"/>
      <c r="I27" s="118" t="s">
        <v>416</v>
      </c>
      <c r="J27" s="119" t="s">
        <v>416</v>
      </c>
      <c r="K27" s="137" t="s">
        <v>416</v>
      </c>
      <c r="L27" s="118" t="s">
        <v>416</v>
      </c>
      <c r="M27" s="118" t="s">
        <v>416</v>
      </c>
      <c r="N27" s="119" t="s">
        <v>416</v>
      </c>
      <c r="O27" s="137" t="s">
        <v>416</v>
      </c>
      <c r="P27" s="118" t="s">
        <v>416</v>
      </c>
      <c r="Q27" s="118" t="s">
        <v>416</v>
      </c>
      <c r="R27" s="119" t="s">
        <v>416</v>
      </c>
      <c r="S27" s="137" t="s">
        <v>416</v>
      </c>
      <c r="T27" s="118" t="s">
        <v>416</v>
      </c>
      <c r="U27" s="118" t="s">
        <v>416</v>
      </c>
      <c r="V27" s="119" t="s">
        <v>416</v>
      </c>
      <c r="W27" s="137" t="s">
        <v>416</v>
      </c>
      <c r="X27" s="112" t="s">
        <v>416</v>
      </c>
      <c r="Y27" s="112" t="s">
        <v>416</v>
      </c>
      <c r="Z27" s="112" t="s">
        <v>416</v>
      </c>
      <c r="AB27" s="110" t="s">
        <v>422</v>
      </c>
    </row>
    <row r="28" spans="1:28" x14ac:dyDescent="0.25">
      <c r="A28">
        <v>9</v>
      </c>
      <c r="B28" t="s">
        <v>257</v>
      </c>
      <c r="D28" t="s">
        <v>455</v>
      </c>
      <c r="E28" t="s">
        <v>258</v>
      </c>
      <c r="F28" s="9" t="s">
        <v>45</v>
      </c>
      <c r="G28" s="137" t="s">
        <v>417</v>
      </c>
      <c r="H28" s="116"/>
      <c r="I28" s="118" t="s">
        <v>417</v>
      </c>
      <c r="J28" s="119" t="s">
        <v>417</v>
      </c>
      <c r="K28" s="137" t="s">
        <v>417</v>
      </c>
      <c r="L28" s="118" t="s">
        <v>417</v>
      </c>
      <c r="M28" s="118" t="s">
        <v>417</v>
      </c>
      <c r="N28" s="119" t="s">
        <v>417</v>
      </c>
      <c r="O28" s="137" t="s">
        <v>417</v>
      </c>
      <c r="P28" s="118" t="s">
        <v>417</v>
      </c>
      <c r="Q28" s="118" t="s">
        <v>417</v>
      </c>
      <c r="R28" s="119" t="s">
        <v>416</v>
      </c>
      <c r="S28" s="137" t="s">
        <v>416</v>
      </c>
      <c r="T28" s="118" t="s">
        <v>416</v>
      </c>
      <c r="U28" s="118" t="s">
        <v>416</v>
      </c>
      <c r="V28" s="119" t="s">
        <v>416</v>
      </c>
      <c r="W28" s="137" t="s">
        <v>416</v>
      </c>
      <c r="X28" s="112" t="s">
        <v>416</v>
      </c>
      <c r="Y28" s="112" t="s">
        <v>416</v>
      </c>
      <c r="Z28" s="112" t="s">
        <v>417</v>
      </c>
      <c r="AB28" s="110" t="s">
        <v>422</v>
      </c>
    </row>
    <row r="29" spans="1:28" x14ac:dyDescent="0.25">
      <c r="A29">
        <v>10</v>
      </c>
      <c r="B29" t="s">
        <v>343</v>
      </c>
      <c r="D29" t="s">
        <v>453</v>
      </c>
      <c r="E29" t="s">
        <v>244</v>
      </c>
      <c r="F29" s="9" t="s">
        <v>45</v>
      </c>
      <c r="G29" s="137" t="s">
        <v>416</v>
      </c>
      <c r="H29" s="116"/>
      <c r="I29" s="118" t="s">
        <v>416</v>
      </c>
      <c r="J29" s="119" t="s">
        <v>416</v>
      </c>
      <c r="K29" s="137" t="s">
        <v>416</v>
      </c>
      <c r="L29" s="118" t="s">
        <v>416</v>
      </c>
      <c r="M29" s="118" t="s">
        <v>416</v>
      </c>
      <c r="N29" s="119" t="s">
        <v>416</v>
      </c>
      <c r="O29" s="137" t="s">
        <v>416</v>
      </c>
      <c r="P29" s="118" t="s">
        <v>416</v>
      </c>
      <c r="Q29" s="118" t="s">
        <v>416</v>
      </c>
      <c r="R29" s="119" t="s">
        <v>416</v>
      </c>
      <c r="S29" s="137" t="s">
        <v>417</v>
      </c>
      <c r="T29" s="118" t="s">
        <v>416</v>
      </c>
      <c r="U29" s="118" t="s">
        <v>417</v>
      </c>
      <c r="V29" s="119" t="s">
        <v>417</v>
      </c>
      <c r="W29" s="137" t="s">
        <v>417</v>
      </c>
      <c r="X29" s="112" t="s">
        <v>417</v>
      </c>
      <c r="Y29" s="112" t="s">
        <v>417</v>
      </c>
      <c r="Z29" s="112" t="s">
        <v>417</v>
      </c>
      <c r="AB29" s="110" t="s">
        <v>423</v>
      </c>
    </row>
    <row r="30" spans="1:28" x14ac:dyDescent="0.25">
      <c r="A30">
        <v>11</v>
      </c>
      <c r="B30" t="s">
        <v>345</v>
      </c>
      <c r="D30" t="s">
        <v>454</v>
      </c>
      <c r="E30" t="s">
        <v>244</v>
      </c>
      <c r="F30" s="9" t="s">
        <v>45</v>
      </c>
      <c r="G30" s="137" t="s">
        <v>416</v>
      </c>
      <c r="H30" s="116"/>
      <c r="I30" s="118" t="s">
        <v>416</v>
      </c>
      <c r="J30" s="119" t="s">
        <v>416</v>
      </c>
      <c r="K30" s="137" t="s">
        <v>416</v>
      </c>
      <c r="L30" s="118" t="s">
        <v>416</v>
      </c>
      <c r="M30" s="118" t="s">
        <v>416</v>
      </c>
      <c r="N30" s="119" t="s">
        <v>416</v>
      </c>
      <c r="O30" s="137" t="s">
        <v>416</v>
      </c>
      <c r="P30" s="118" t="s">
        <v>416</v>
      </c>
      <c r="Q30" s="118" t="s">
        <v>416</v>
      </c>
      <c r="R30" s="119" t="s">
        <v>416</v>
      </c>
      <c r="S30" s="137" t="s">
        <v>417</v>
      </c>
      <c r="T30" s="118" t="s">
        <v>416</v>
      </c>
      <c r="U30" s="118" t="s">
        <v>417</v>
      </c>
      <c r="V30" s="119" t="s">
        <v>417</v>
      </c>
      <c r="W30" s="137" t="s">
        <v>417</v>
      </c>
      <c r="X30" s="112" t="s">
        <v>417</v>
      </c>
      <c r="Y30" s="112" t="s">
        <v>417</v>
      </c>
      <c r="Z30" s="112" t="s">
        <v>417</v>
      </c>
      <c r="AB30" s="110" t="s">
        <v>423</v>
      </c>
    </row>
    <row r="31" spans="1:28" x14ac:dyDescent="0.25">
      <c r="A31">
        <v>12</v>
      </c>
      <c r="B31" t="s">
        <v>421</v>
      </c>
      <c r="D31" t="s">
        <v>421</v>
      </c>
      <c r="E31" t="s">
        <v>244</v>
      </c>
      <c r="F31" s="9" t="s">
        <v>45</v>
      </c>
      <c r="G31" s="137" t="s">
        <v>416</v>
      </c>
      <c r="H31" s="116"/>
      <c r="I31" s="118" t="s">
        <v>416</v>
      </c>
      <c r="J31" s="119" t="s">
        <v>416</v>
      </c>
      <c r="K31" s="137" t="s">
        <v>416</v>
      </c>
      <c r="L31" s="118" t="s">
        <v>416</v>
      </c>
      <c r="M31" s="118" t="s">
        <v>416</v>
      </c>
      <c r="N31" s="119" t="s">
        <v>416</v>
      </c>
      <c r="O31" s="137" t="s">
        <v>416</v>
      </c>
      <c r="P31" s="118" t="s">
        <v>416</v>
      </c>
      <c r="Q31" s="118" t="s">
        <v>416</v>
      </c>
      <c r="R31" s="119" t="s">
        <v>416</v>
      </c>
      <c r="S31" s="137" t="s">
        <v>417</v>
      </c>
      <c r="T31" s="118" t="s">
        <v>416</v>
      </c>
      <c r="U31" s="118" t="s">
        <v>417</v>
      </c>
      <c r="V31" s="119" t="s">
        <v>417</v>
      </c>
      <c r="W31" s="137" t="s">
        <v>417</v>
      </c>
      <c r="X31" s="112" t="s">
        <v>417</v>
      </c>
      <c r="Y31" s="112" t="s">
        <v>417</v>
      </c>
      <c r="Z31" s="112" t="s">
        <v>417</v>
      </c>
      <c r="AB31" s="110" t="s">
        <v>423</v>
      </c>
    </row>
    <row r="32" spans="1:28" x14ac:dyDescent="0.25">
      <c r="A32">
        <v>13</v>
      </c>
      <c r="B32" t="s">
        <v>259</v>
      </c>
      <c r="D32" t="s">
        <v>456</v>
      </c>
      <c r="E32" t="s">
        <v>244</v>
      </c>
      <c r="F32" t="s">
        <v>33</v>
      </c>
      <c r="G32" s="137" t="s">
        <v>416</v>
      </c>
      <c r="H32" s="116"/>
      <c r="I32" s="116" t="s">
        <v>416</v>
      </c>
      <c r="J32" s="117" t="s">
        <v>416</v>
      </c>
      <c r="K32" s="137" t="s">
        <v>416</v>
      </c>
      <c r="L32" s="116" t="s">
        <v>416</v>
      </c>
      <c r="M32" s="116" t="s">
        <v>416</v>
      </c>
      <c r="N32" s="117" t="s">
        <v>416</v>
      </c>
      <c r="O32" s="137" t="s">
        <v>416</v>
      </c>
      <c r="P32" s="116" t="s">
        <v>416</v>
      </c>
      <c r="Q32" s="116" t="s">
        <v>416</v>
      </c>
      <c r="R32" s="117" t="s">
        <v>416</v>
      </c>
      <c r="S32" s="137" t="s">
        <v>416</v>
      </c>
      <c r="T32" s="116" t="s">
        <v>416</v>
      </c>
      <c r="U32" s="116" t="s">
        <v>416</v>
      </c>
      <c r="V32" s="117" t="s">
        <v>416</v>
      </c>
      <c r="W32" s="137" t="s">
        <v>416</v>
      </c>
      <c r="X32" s="116" t="s">
        <v>416</v>
      </c>
      <c r="Y32" s="116" t="s">
        <v>416</v>
      </c>
      <c r="Z32" s="116" t="s">
        <v>416</v>
      </c>
      <c r="AA32" s="116"/>
    </row>
    <row r="33" spans="1:28" x14ac:dyDescent="0.25">
      <c r="A33">
        <v>14</v>
      </c>
      <c r="B33" t="s">
        <v>261</v>
      </c>
      <c r="D33" t="s">
        <v>457</v>
      </c>
      <c r="E33" t="s">
        <v>258</v>
      </c>
      <c r="F33" t="s">
        <v>33</v>
      </c>
      <c r="G33" s="137" t="s">
        <v>416</v>
      </c>
      <c r="H33" s="116"/>
      <c r="I33" s="116" t="s">
        <v>416</v>
      </c>
      <c r="J33" s="117" t="s">
        <v>416</v>
      </c>
      <c r="K33" s="137" t="s">
        <v>416</v>
      </c>
      <c r="L33" s="116" t="s">
        <v>416</v>
      </c>
      <c r="M33" s="116" t="s">
        <v>416</v>
      </c>
      <c r="N33" s="117" t="s">
        <v>416</v>
      </c>
      <c r="O33" s="137" t="s">
        <v>416</v>
      </c>
      <c r="P33" s="116" t="s">
        <v>416</v>
      </c>
      <c r="Q33" s="116" t="s">
        <v>416</v>
      </c>
      <c r="R33" s="117" t="s">
        <v>417</v>
      </c>
      <c r="S33" s="137" t="s">
        <v>417</v>
      </c>
      <c r="T33" s="116" t="s">
        <v>417</v>
      </c>
      <c r="U33" s="116" t="s">
        <v>417</v>
      </c>
      <c r="V33" s="117" t="s">
        <v>417</v>
      </c>
      <c r="W33" s="137" t="s">
        <v>417</v>
      </c>
      <c r="X33" s="116" t="s">
        <v>417</v>
      </c>
      <c r="Y33" s="116" t="s">
        <v>417</v>
      </c>
      <c r="Z33" s="116" t="s">
        <v>417</v>
      </c>
      <c r="AA33" s="116"/>
      <c r="AB33" s="110" t="s">
        <v>464</v>
      </c>
    </row>
    <row r="34" spans="1:28" x14ac:dyDescent="0.25">
      <c r="A34">
        <v>15</v>
      </c>
      <c r="B34" t="s">
        <v>266</v>
      </c>
      <c r="D34" t="s">
        <v>458</v>
      </c>
      <c r="E34" t="s">
        <v>244</v>
      </c>
      <c r="F34" t="s">
        <v>33</v>
      </c>
      <c r="G34" s="137" t="s">
        <v>416</v>
      </c>
      <c r="H34" s="116"/>
      <c r="I34" s="116" t="s">
        <v>416</v>
      </c>
      <c r="J34" s="117" t="s">
        <v>416</v>
      </c>
      <c r="K34" s="137" t="s">
        <v>416</v>
      </c>
      <c r="L34" s="116" t="s">
        <v>416</v>
      </c>
      <c r="M34" s="116" t="s">
        <v>416</v>
      </c>
      <c r="N34" s="117" t="s">
        <v>416</v>
      </c>
      <c r="O34" s="137" t="s">
        <v>416</v>
      </c>
      <c r="P34" s="116" t="s">
        <v>416</v>
      </c>
      <c r="Q34" s="116" t="s">
        <v>416</v>
      </c>
      <c r="R34" s="117" t="s">
        <v>416</v>
      </c>
      <c r="S34" s="137" t="s">
        <v>416</v>
      </c>
      <c r="T34" s="116" t="s">
        <v>416</v>
      </c>
      <c r="U34" s="116" t="s">
        <v>417</v>
      </c>
      <c r="V34" s="117" t="s">
        <v>417</v>
      </c>
      <c r="W34" s="137" t="s">
        <v>416</v>
      </c>
      <c r="X34" s="116" t="s">
        <v>417</v>
      </c>
      <c r="Y34" s="116" t="s">
        <v>417</v>
      </c>
      <c r="Z34" s="116" t="s">
        <v>417</v>
      </c>
      <c r="AA34" s="116"/>
      <c r="AB34" s="110" t="s">
        <v>465</v>
      </c>
    </row>
    <row r="35" spans="1:28" x14ac:dyDescent="0.25">
      <c r="A35">
        <v>16</v>
      </c>
      <c r="B35" t="s">
        <v>271</v>
      </c>
      <c r="D35" t="s">
        <v>459</v>
      </c>
      <c r="E35" t="s">
        <v>244</v>
      </c>
      <c r="F35" t="s">
        <v>33</v>
      </c>
      <c r="G35" s="137" t="s">
        <v>416</v>
      </c>
      <c r="H35" s="116"/>
      <c r="I35" s="116" t="s">
        <v>416</v>
      </c>
      <c r="J35" s="117" t="s">
        <v>416</v>
      </c>
      <c r="K35" s="137" t="s">
        <v>416</v>
      </c>
      <c r="L35" s="116" t="s">
        <v>416</v>
      </c>
      <c r="M35" s="116" t="s">
        <v>416</v>
      </c>
      <c r="N35" s="117" t="s">
        <v>416</v>
      </c>
      <c r="O35" s="137" t="s">
        <v>416</v>
      </c>
      <c r="P35" s="116" t="s">
        <v>416</v>
      </c>
      <c r="Q35" s="116" t="s">
        <v>416</v>
      </c>
      <c r="R35" s="117" t="s">
        <v>416</v>
      </c>
      <c r="S35" s="137" t="s">
        <v>416</v>
      </c>
      <c r="T35" s="116" t="s">
        <v>416</v>
      </c>
      <c r="U35" s="116" t="s">
        <v>417</v>
      </c>
      <c r="V35" s="117" t="s">
        <v>417</v>
      </c>
      <c r="W35" s="137" t="s">
        <v>416</v>
      </c>
      <c r="X35" s="116" t="s">
        <v>417</v>
      </c>
      <c r="Y35" s="116" t="s">
        <v>417</v>
      </c>
      <c r="Z35" s="116" t="s">
        <v>417</v>
      </c>
      <c r="AA35" s="116"/>
      <c r="AB35" s="110" t="s">
        <v>465</v>
      </c>
    </row>
    <row r="36" spans="1:28" x14ac:dyDescent="0.25">
      <c r="A36">
        <v>17</v>
      </c>
      <c r="B36" t="s">
        <v>273</v>
      </c>
      <c r="E36" t="s">
        <v>258</v>
      </c>
      <c r="F36" t="s">
        <v>33</v>
      </c>
      <c r="G36" s="137" t="s">
        <v>416</v>
      </c>
      <c r="H36" s="116"/>
      <c r="I36" s="116" t="s">
        <v>416</v>
      </c>
      <c r="J36" s="117" t="s">
        <v>416</v>
      </c>
      <c r="K36" s="137" t="s">
        <v>416</v>
      </c>
      <c r="L36" s="116" t="s">
        <v>416</v>
      </c>
      <c r="M36" s="116" t="s">
        <v>416</v>
      </c>
      <c r="N36" s="117" t="s">
        <v>416</v>
      </c>
      <c r="O36" s="137" t="s">
        <v>416</v>
      </c>
      <c r="P36" s="116" t="s">
        <v>416</v>
      </c>
      <c r="Q36" s="116" t="s">
        <v>416</v>
      </c>
      <c r="R36" s="117" t="s">
        <v>416</v>
      </c>
      <c r="S36" s="137" t="s">
        <v>416</v>
      </c>
      <c r="T36" s="116" t="s">
        <v>416</v>
      </c>
      <c r="U36" s="116" t="s">
        <v>417</v>
      </c>
      <c r="V36" s="117" t="s">
        <v>417</v>
      </c>
      <c r="W36" s="137" t="s">
        <v>416</v>
      </c>
      <c r="X36" s="116" t="s">
        <v>417</v>
      </c>
      <c r="Y36" s="116" t="s">
        <v>417</v>
      </c>
      <c r="Z36" s="116" t="s">
        <v>417</v>
      </c>
      <c r="AA36" s="116"/>
      <c r="AB36" s="110" t="s">
        <v>465</v>
      </c>
    </row>
    <row r="37" spans="1:28" x14ac:dyDescent="0.25">
      <c r="A37">
        <v>18</v>
      </c>
      <c r="B37" t="s">
        <v>275</v>
      </c>
      <c r="E37" t="s">
        <v>258</v>
      </c>
      <c r="F37" t="s">
        <v>33</v>
      </c>
      <c r="G37" s="137" t="s">
        <v>416</v>
      </c>
      <c r="H37" s="116"/>
      <c r="I37" s="116" t="s">
        <v>416</v>
      </c>
      <c r="J37" s="117" t="s">
        <v>416</v>
      </c>
      <c r="K37" s="137" t="s">
        <v>416</v>
      </c>
      <c r="L37" s="116" t="s">
        <v>416</v>
      </c>
      <c r="M37" s="116" t="s">
        <v>416</v>
      </c>
      <c r="N37" s="117" t="s">
        <v>416</v>
      </c>
      <c r="O37" s="137" t="s">
        <v>416</v>
      </c>
      <c r="P37" s="116" t="s">
        <v>416</v>
      </c>
      <c r="Q37" s="116" t="s">
        <v>416</v>
      </c>
      <c r="R37" s="117" t="s">
        <v>416</v>
      </c>
      <c r="S37" s="137" t="s">
        <v>416</v>
      </c>
      <c r="T37" s="116" t="s">
        <v>416</v>
      </c>
      <c r="U37" s="116" t="s">
        <v>416</v>
      </c>
      <c r="V37" s="117" t="s">
        <v>416</v>
      </c>
      <c r="W37" s="137" t="s">
        <v>416</v>
      </c>
      <c r="X37" s="116" t="s">
        <v>416</v>
      </c>
      <c r="Y37" s="116" t="s">
        <v>416</v>
      </c>
      <c r="Z37" s="116" t="s">
        <v>416</v>
      </c>
      <c r="AA37" s="116"/>
    </row>
    <row r="38" spans="1:28" x14ac:dyDescent="0.25">
      <c r="A38">
        <v>19</v>
      </c>
      <c r="B38" t="s">
        <v>277</v>
      </c>
      <c r="E38" t="s">
        <v>244</v>
      </c>
      <c r="F38" t="s">
        <v>33</v>
      </c>
      <c r="G38" s="137" t="s">
        <v>416</v>
      </c>
      <c r="H38" s="116"/>
      <c r="I38" s="116" t="s">
        <v>416</v>
      </c>
      <c r="J38" s="117" t="s">
        <v>416</v>
      </c>
      <c r="K38" s="137" t="s">
        <v>416</v>
      </c>
      <c r="L38" s="116" t="s">
        <v>416</v>
      </c>
      <c r="M38" s="116" t="s">
        <v>416</v>
      </c>
      <c r="N38" s="117" t="s">
        <v>416</v>
      </c>
      <c r="O38" s="137" t="s">
        <v>416</v>
      </c>
      <c r="P38" s="116" t="s">
        <v>416</v>
      </c>
      <c r="Q38" s="116" t="s">
        <v>416</v>
      </c>
      <c r="R38" s="117" t="s">
        <v>416</v>
      </c>
      <c r="S38" s="137" t="s">
        <v>416</v>
      </c>
      <c r="T38" s="116" t="s">
        <v>416</v>
      </c>
      <c r="U38" s="116" t="s">
        <v>416</v>
      </c>
      <c r="V38" s="117" t="s">
        <v>416</v>
      </c>
      <c r="W38" s="137" t="s">
        <v>416</v>
      </c>
      <c r="X38" s="116" t="s">
        <v>416</v>
      </c>
      <c r="Y38" s="116" t="s">
        <v>416</v>
      </c>
      <c r="Z38" s="116" t="s">
        <v>416</v>
      </c>
      <c r="AA38" s="116"/>
    </row>
    <row r="39" spans="1:28" x14ac:dyDescent="0.25">
      <c r="A39">
        <v>20</v>
      </c>
      <c r="B39" t="s">
        <v>279</v>
      </c>
      <c r="E39" t="s">
        <v>258</v>
      </c>
      <c r="F39" t="s">
        <v>33</v>
      </c>
      <c r="G39" s="137" t="s">
        <v>416</v>
      </c>
      <c r="H39" s="116"/>
      <c r="I39" s="116" t="s">
        <v>416</v>
      </c>
      <c r="J39" s="117" t="s">
        <v>416</v>
      </c>
      <c r="K39" s="137" t="s">
        <v>416</v>
      </c>
      <c r="L39" s="116" t="s">
        <v>416</v>
      </c>
      <c r="M39" s="116" t="s">
        <v>416</v>
      </c>
      <c r="N39" s="117" t="s">
        <v>416</v>
      </c>
      <c r="O39" s="137" t="s">
        <v>416</v>
      </c>
      <c r="P39" s="116" t="s">
        <v>416</v>
      </c>
      <c r="Q39" s="116" t="s">
        <v>416</v>
      </c>
      <c r="R39" s="117" t="s">
        <v>416</v>
      </c>
      <c r="S39" s="137" t="s">
        <v>416</v>
      </c>
      <c r="T39" s="116" t="s">
        <v>416</v>
      </c>
      <c r="U39" s="116" t="s">
        <v>416</v>
      </c>
      <c r="V39" s="117" t="s">
        <v>416</v>
      </c>
      <c r="W39" s="137" t="s">
        <v>416</v>
      </c>
      <c r="X39" s="116" t="s">
        <v>416</v>
      </c>
      <c r="Y39" s="116" t="s">
        <v>416</v>
      </c>
      <c r="Z39" s="116" t="s">
        <v>416</v>
      </c>
      <c r="AA39" s="116"/>
    </row>
    <row r="40" spans="1:28" x14ac:dyDescent="0.25">
      <c r="A40">
        <v>21</v>
      </c>
      <c r="B40" t="s">
        <v>281</v>
      </c>
      <c r="E40" t="s">
        <v>258</v>
      </c>
      <c r="F40" t="s">
        <v>33</v>
      </c>
      <c r="G40" s="137" t="s">
        <v>416</v>
      </c>
      <c r="H40" s="116"/>
      <c r="I40" s="116" t="s">
        <v>416</v>
      </c>
      <c r="J40" s="117" t="s">
        <v>416</v>
      </c>
      <c r="K40" s="137" t="s">
        <v>416</v>
      </c>
      <c r="L40" s="116" t="s">
        <v>416</v>
      </c>
      <c r="M40" s="116" t="s">
        <v>416</v>
      </c>
      <c r="N40" s="117" t="s">
        <v>416</v>
      </c>
      <c r="O40" s="137" t="s">
        <v>416</v>
      </c>
      <c r="P40" s="116" t="s">
        <v>416</v>
      </c>
      <c r="Q40" s="116" t="s">
        <v>416</v>
      </c>
      <c r="R40" s="117" t="s">
        <v>416</v>
      </c>
      <c r="S40" s="137" t="s">
        <v>416</v>
      </c>
      <c r="T40" s="116" t="s">
        <v>416</v>
      </c>
      <c r="U40" s="116" t="s">
        <v>416</v>
      </c>
      <c r="V40" s="117" t="s">
        <v>416</v>
      </c>
      <c r="W40" s="137" t="s">
        <v>416</v>
      </c>
      <c r="X40" s="116" t="s">
        <v>416</v>
      </c>
      <c r="Y40" s="116" t="s">
        <v>416</v>
      </c>
      <c r="Z40" s="116" t="s">
        <v>416</v>
      </c>
      <c r="AA40" s="116"/>
    </row>
    <row r="41" spans="1:28" s="140" customFormat="1" x14ac:dyDescent="0.25">
      <c r="A41" s="140">
        <v>22</v>
      </c>
      <c r="B41" s="140" t="s">
        <v>283</v>
      </c>
      <c r="E41" s="140" t="s">
        <v>258</v>
      </c>
      <c r="F41" s="140" t="s">
        <v>33</v>
      </c>
      <c r="G41" s="141" t="s">
        <v>416</v>
      </c>
      <c r="H41" s="141"/>
      <c r="I41" s="141" t="s">
        <v>416</v>
      </c>
      <c r="J41" s="142" t="s">
        <v>416</v>
      </c>
      <c r="K41" s="141" t="s">
        <v>416</v>
      </c>
      <c r="L41" s="141" t="s">
        <v>416</v>
      </c>
      <c r="M41" s="141" t="s">
        <v>416</v>
      </c>
      <c r="N41" s="142" t="s">
        <v>416</v>
      </c>
      <c r="O41" s="141" t="s">
        <v>416</v>
      </c>
      <c r="P41" s="141" t="s">
        <v>416</v>
      </c>
      <c r="Q41" s="141" t="s">
        <v>416</v>
      </c>
      <c r="R41" s="142" t="s">
        <v>416</v>
      </c>
      <c r="S41" s="141" t="s">
        <v>416</v>
      </c>
      <c r="T41" s="141" t="s">
        <v>416</v>
      </c>
      <c r="U41" s="141" t="s">
        <v>416</v>
      </c>
      <c r="V41" s="142" t="s">
        <v>416</v>
      </c>
      <c r="W41" s="141" t="s">
        <v>416</v>
      </c>
      <c r="X41" s="141" t="s">
        <v>416</v>
      </c>
      <c r="Y41" s="141" t="s">
        <v>416</v>
      </c>
      <c r="Z41" s="141" t="s">
        <v>416</v>
      </c>
      <c r="AA41" s="141" t="s">
        <v>467</v>
      </c>
      <c r="AB41" s="143"/>
    </row>
    <row r="42" spans="1:28" x14ac:dyDescent="0.25">
      <c r="A42">
        <v>23</v>
      </c>
      <c r="B42" t="s">
        <v>285</v>
      </c>
      <c r="E42" t="s">
        <v>258</v>
      </c>
      <c r="F42" t="s">
        <v>33</v>
      </c>
      <c r="G42" s="137" t="s">
        <v>416</v>
      </c>
      <c r="H42" s="116"/>
      <c r="I42" s="118" t="s">
        <v>416</v>
      </c>
      <c r="J42" s="119" t="s">
        <v>416</v>
      </c>
      <c r="K42" s="137" t="s">
        <v>416</v>
      </c>
      <c r="L42" s="118" t="s">
        <v>416</v>
      </c>
      <c r="M42" s="118" t="s">
        <v>416</v>
      </c>
      <c r="N42" s="119" t="s">
        <v>416</v>
      </c>
      <c r="O42" s="137" t="s">
        <v>416</v>
      </c>
      <c r="P42" s="118" t="s">
        <v>416</v>
      </c>
      <c r="Q42" s="118" t="s">
        <v>416</v>
      </c>
      <c r="R42" s="119" t="s">
        <v>416</v>
      </c>
      <c r="S42" s="137" t="s">
        <v>416</v>
      </c>
      <c r="T42" s="118" t="s">
        <v>416</v>
      </c>
      <c r="U42" s="118" t="s">
        <v>416</v>
      </c>
      <c r="V42" s="119" t="s">
        <v>416</v>
      </c>
      <c r="W42" s="137" t="s">
        <v>416</v>
      </c>
      <c r="X42" s="112" t="s">
        <v>416</v>
      </c>
      <c r="Y42" s="112" t="s">
        <v>416</v>
      </c>
      <c r="Z42" s="112" t="s">
        <v>416</v>
      </c>
    </row>
    <row r="43" spans="1:28" x14ac:dyDescent="0.25">
      <c r="A43">
        <v>24</v>
      </c>
      <c r="B43" t="s">
        <v>287</v>
      </c>
      <c r="E43" t="s">
        <v>244</v>
      </c>
      <c r="F43" t="s">
        <v>33</v>
      </c>
      <c r="G43" s="137" t="s">
        <v>416</v>
      </c>
      <c r="H43" s="116"/>
      <c r="I43" s="118" t="s">
        <v>416</v>
      </c>
      <c r="J43" s="119" t="s">
        <v>416</v>
      </c>
      <c r="K43" s="137" t="s">
        <v>416</v>
      </c>
      <c r="L43" s="118" t="s">
        <v>416</v>
      </c>
      <c r="M43" s="118" t="s">
        <v>416</v>
      </c>
      <c r="N43" s="119" t="s">
        <v>416</v>
      </c>
      <c r="O43" s="137" t="s">
        <v>416</v>
      </c>
      <c r="P43" s="118" t="s">
        <v>416</v>
      </c>
      <c r="Q43" s="118" t="s">
        <v>416</v>
      </c>
      <c r="R43" s="119" t="s">
        <v>416</v>
      </c>
      <c r="S43" s="137" t="s">
        <v>416</v>
      </c>
      <c r="T43" s="118" t="s">
        <v>416</v>
      </c>
      <c r="U43" s="118" t="s">
        <v>416</v>
      </c>
      <c r="V43" s="119" t="s">
        <v>416</v>
      </c>
      <c r="W43" s="137" t="s">
        <v>416</v>
      </c>
      <c r="X43" s="112" t="s">
        <v>416</v>
      </c>
      <c r="Y43" s="112" t="s">
        <v>416</v>
      </c>
      <c r="Z43" s="112" t="s">
        <v>416</v>
      </c>
    </row>
    <row r="44" spans="1:28" x14ac:dyDescent="0.25">
      <c r="A44">
        <v>25</v>
      </c>
      <c r="B44" t="s">
        <v>289</v>
      </c>
      <c r="E44" t="s">
        <v>244</v>
      </c>
      <c r="F44" t="s">
        <v>33</v>
      </c>
      <c r="G44" s="137" t="s">
        <v>416</v>
      </c>
      <c r="H44" s="116"/>
      <c r="I44" s="118" t="s">
        <v>416</v>
      </c>
      <c r="J44" s="119" t="s">
        <v>416</v>
      </c>
      <c r="K44" s="137" t="s">
        <v>416</v>
      </c>
      <c r="L44" s="118" t="s">
        <v>416</v>
      </c>
      <c r="M44" s="118" t="s">
        <v>416</v>
      </c>
      <c r="N44" s="119" t="s">
        <v>416</v>
      </c>
      <c r="O44" s="137" t="s">
        <v>416</v>
      </c>
      <c r="P44" s="118" t="s">
        <v>416</v>
      </c>
      <c r="Q44" s="118" t="s">
        <v>416</v>
      </c>
      <c r="R44" s="119" t="s">
        <v>416</v>
      </c>
      <c r="S44" s="137" t="s">
        <v>416</v>
      </c>
      <c r="T44" s="118" t="s">
        <v>416</v>
      </c>
      <c r="U44" s="118" t="s">
        <v>416</v>
      </c>
      <c r="V44" s="119" t="s">
        <v>416</v>
      </c>
      <c r="W44" s="137" t="s">
        <v>416</v>
      </c>
      <c r="X44" s="112" t="s">
        <v>416</v>
      </c>
      <c r="Y44" s="112" t="s">
        <v>416</v>
      </c>
      <c r="Z44" s="112" t="s">
        <v>416</v>
      </c>
    </row>
    <row r="45" spans="1:28" x14ac:dyDescent="0.25">
      <c r="A45">
        <v>26</v>
      </c>
      <c r="B45" t="s">
        <v>291</v>
      </c>
      <c r="E45" t="s">
        <v>258</v>
      </c>
      <c r="F45" t="s">
        <v>33</v>
      </c>
      <c r="G45" s="137" t="s">
        <v>416</v>
      </c>
      <c r="H45" s="116"/>
      <c r="I45" s="118" t="s">
        <v>416</v>
      </c>
      <c r="J45" s="119" t="s">
        <v>416</v>
      </c>
      <c r="K45" s="137" t="s">
        <v>416</v>
      </c>
      <c r="L45" s="118" t="s">
        <v>416</v>
      </c>
      <c r="M45" s="118" t="s">
        <v>416</v>
      </c>
      <c r="N45" s="119" t="s">
        <v>416</v>
      </c>
      <c r="O45" s="137" t="s">
        <v>416</v>
      </c>
      <c r="P45" s="118" t="s">
        <v>416</v>
      </c>
      <c r="Q45" s="118" t="s">
        <v>416</v>
      </c>
      <c r="R45" s="119" t="s">
        <v>416</v>
      </c>
      <c r="S45" s="137" t="s">
        <v>416</v>
      </c>
      <c r="T45" s="118" t="s">
        <v>416</v>
      </c>
      <c r="U45" s="118" t="s">
        <v>416</v>
      </c>
      <c r="V45" s="119" t="s">
        <v>416</v>
      </c>
      <c r="W45" s="137" t="s">
        <v>416</v>
      </c>
      <c r="X45" s="112" t="s">
        <v>416</v>
      </c>
      <c r="Y45" s="112" t="s">
        <v>416</v>
      </c>
      <c r="Z45" s="112" t="s">
        <v>416</v>
      </c>
    </row>
    <row r="46" spans="1:28" x14ac:dyDescent="0.25">
      <c r="A46">
        <v>27</v>
      </c>
      <c r="B46" t="s">
        <v>294</v>
      </c>
      <c r="E46" t="s">
        <v>258</v>
      </c>
      <c r="F46" t="s">
        <v>33</v>
      </c>
      <c r="G46" s="137" t="s">
        <v>416</v>
      </c>
      <c r="H46" s="116"/>
      <c r="I46" s="118" t="s">
        <v>416</v>
      </c>
      <c r="J46" s="119" t="s">
        <v>416</v>
      </c>
      <c r="K46" s="137" t="s">
        <v>416</v>
      </c>
      <c r="L46" s="118" t="s">
        <v>416</v>
      </c>
      <c r="M46" s="118" t="s">
        <v>416</v>
      </c>
      <c r="N46" s="119" t="s">
        <v>416</v>
      </c>
      <c r="O46" s="137" t="s">
        <v>416</v>
      </c>
      <c r="P46" s="118" t="s">
        <v>416</v>
      </c>
      <c r="Q46" s="118" t="s">
        <v>416</v>
      </c>
      <c r="R46" s="119" t="s">
        <v>416</v>
      </c>
      <c r="S46" s="137" t="s">
        <v>416</v>
      </c>
      <c r="T46" s="118" t="s">
        <v>416</v>
      </c>
      <c r="U46" s="118" t="s">
        <v>416</v>
      </c>
      <c r="V46" s="119" t="s">
        <v>416</v>
      </c>
      <c r="W46" s="137" t="s">
        <v>416</v>
      </c>
      <c r="X46" s="112" t="s">
        <v>416</v>
      </c>
      <c r="Y46" s="112" t="s">
        <v>416</v>
      </c>
      <c r="Z46" s="112" t="s">
        <v>416</v>
      </c>
    </row>
    <row r="47" spans="1:28" s="140" customFormat="1" x14ac:dyDescent="0.25">
      <c r="A47" s="140">
        <v>28</v>
      </c>
      <c r="B47" s="140" t="s">
        <v>296</v>
      </c>
      <c r="E47" s="140" t="s">
        <v>244</v>
      </c>
      <c r="F47" s="140" t="s">
        <v>33</v>
      </c>
      <c r="G47" s="141" t="s">
        <v>416</v>
      </c>
      <c r="H47" s="141"/>
      <c r="I47" s="141" t="s">
        <v>416</v>
      </c>
      <c r="J47" s="142" t="s">
        <v>416</v>
      </c>
      <c r="K47" s="141" t="s">
        <v>416</v>
      </c>
      <c r="L47" s="141" t="s">
        <v>416</v>
      </c>
      <c r="M47" s="141" t="s">
        <v>416</v>
      </c>
      <c r="N47" s="142" t="s">
        <v>416</v>
      </c>
      <c r="O47" s="141" t="s">
        <v>416</v>
      </c>
      <c r="P47" s="141" t="s">
        <v>416</v>
      </c>
      <c r="Q47" s="141" t="s">
        <v>416</v>
      </c>
      <c r="R47" s="142" t="s">
        <v>416</v>
      </c>
      <c r="S47" s="141" t="s">
        <v>416</v>
      </c>
      <c r="T47" s="141" t="s">
        <v>416</v>
      </c>
      <c r="U47" s="141" t="s">
        <v>416</v>
      </c>
      <c r="V47" s="142" t="s">
        <v>416</v>
      </c>
      <c r="W47" s="141" t="s">
        <v>416</v>
      </c>
      <c r="X47" s="144" t="s">
        <v>416</v>
      </c>
      <c r="Y47" s="144" t="s">
        <v>416</v>
      </c>
      <c r="Z47" s="144" t="s">
        <v>416</v>
      </c>
      <c r="AA47" s="144" t="s">
        <v>467</v>
      </c>
      <c r="AB47" s="143"/>
    </row>
    <row r="48" spans="1:28" s="140" customFormat="1" x14ac:dyDescent="0.25">
      <c r="A48" s="140">
        <v>29</v>
      </c>
      <c r="B48" s="140" t="s">
        <v>298</v>
      </c>
      <c r="E48" s="140" t="s">
        <v>258</v>
      </c>
      <c r="F48" s="140" t="s">
        <v>33</v>
      </c>
      <c r="G48" s="141" t="s">
        <v>416</v>
      </c>
      <c r="H48" s="141"/>
      <c r="I48" s="141" t="s">
        <v>416</v>
      </c>
      <c r="J48" s="142" t="s">
        <v>416</v>
      </c>
      <c r="K48" s="141" t="s">
        <v>416</v>
      </c>
      <c r="L48" s="141" t="s">
        <v>416</v>
      </c>
      <c r="M48" s="141" t="s">
        <v>416</v>
      </c>
      <c r="N48" s="142" t="s">
        <v>416</v>
      </c>
      <c r="O48" s="141" t="s">
        <v>416</v>
      </c>
      <c r="P48" s="141" t="s">
        <v>416</v>
      </c>
      <c r="Q48" s="141" t="s">
        <v>416</v>
      </c>
      <c r="R48" s="142" t="s">
        <v>416</v>
      </c>
      <c r="S48" s="141" t="s">
        <v>416</v>
      </c>
      <c r="T48" s="141" t="s">
        <v>416</v>
      </c>
      <c r="U48" s="141" t="s">
        <v>416</v>
      </c>
      <c r="V48" s="142" t="s">
        <v>416</v>
      </c>
      <c r="W48" s="141" t="s">
        <v>416</v>
      </c>
      <c r="X48" s="144" t="s">
        <v>416</v>
      </c>
      <c r="Y48" s="144" t="s">
        <v>416</v>
      </c>
      <c r="Z48" s="144" t="s">
        <v>417</v>
      </c>
      <c r="AA48" s="144" t="s">
        <v>468</v>
      </c>
      <c r="AB48" s="143" t="s">
        <v>424</v>
      </c>
    </row>
    <row r="49" spans="1:26" x14ac:dyDescent="0.25">
      <c r="A49">
        <v>30</v>
      </c>
      <c r="B49" t="s">
        <v>301</v>
      </c>
      <c r="E49" t="s">
        <v>244</v>
      </c>
      <c r="F49" t="s">
        <v>33</v>
      </c>
      <c r="G49" s="137" t="s">
        <v>416</v>
      </c>
      <c r="H49" s="116"/>
      <c r="I49" s="118" t="s">
        <v>416</v>
      </c>
      <c r="J49" s="119" t="s">
        <v>416</v>
      </c>
      <c r="K49" s="137" t="s">
        <v>416</v>
      </c>
      <c r="L49" s="118" t="s">
        <v>416</v>
      </c>
      <c r="M49" s="118" t="s">
        <v>416</v>
      </c>
      <c r="N49" s="119" t="s">
        <v>416</v>
      </c>
      <c r="O49" s="137" t="s">
        <v>416</v>
      </c>
      <c r="P49" s="118" t="s">
        <v>416</v>
      </c>
      <c r="Q49" s="118" t="s">
        <v>416</v>
      </c>
      <c r="R49" s="119" t="s">
        <v>416</v>
      </c>
      <c r="S49" s="137" t="s">
        <v>416</v>
      </c>
      <c r="T49" s="118" t="s">
        <v>416</v>
      </c>
      <c r="U49" s="118" t="s">
        <v>416</v>
      </c>
      <c r="V49" s="119" t="s">
        <v>416</v>
      </c>
      <c r="W49" s="137" t="s">
        <v>416</v>
      </c>
      <c r="X49" s="112" t="s">
        <v>416</v>
      </c>
      <c r="Y49" s="112" t="s">
        <v>416</v>
      </c>
      <c r="Z49" s="112" t="s">
        <v>416</v>
      </c>
    </row>
    <row r="50" spans="1:26" x14ac:dyDescent="0.25">
      <c r="A50">
        <v>31</v>
      </c>
      <c r="B50" t="s">
        <v>303</v>
      </c>
      <c r="E50" t="s">
        <v>258</v>
      </c>
      <c r="F50" t="s">
        <v>33</v>
      </c>
      <c r="G50" s="137" t="s">
        <v>416</v>
      </c>
      <c r="H50" s="116"/>
      <c r="I50" s="118" t="s">
        <v>416</v>
      </c>
      <c r="J50" s="119" t="s">
        <v>416</v>
      </c>
      <c r="K50" s="137" t="s">
        <v>416</v>
      </c>
      <c r="L50" s="118" t="s">
        <v>416</v>
      </c>
      <c r="M50" s="118" t="s">
        <v>416</v>
      </c>
      <c r="N50" s="119" t="s">
        <v>416</v>
      </c>
      <c r="O50" s="137" t="s">
        <v>416</v>
      </c>
      <c r="P50" s="118" t="s">
        <v>416</v>
      </c>
      <c r="Q50" s="118" t="s">
        <v>416</v>
      </c>
      <c r="R50" s="119" t="s">
        <v>416</v>
      </c>
      <c r="S50" s="137" t="s">
        <v>416</v>
      </c>
      <c r="T50" s="118" t="s">
        <v>416</v>
      </c>
      <c r="U50" s="118" t="s">
        <v>416</v>
      </c>
      <c r="V50" s="119" t="s">
        <v>416</v>
      </c>
      <c r="W50" s="137" t="s">
        <v>416</v>
      </c>
      <c r="X50" s="112" t="s">
        <v>416</v>
      </c>
      <c r="Y50" s="112" t="s">
        <v>416</v>
      </c>
      <c r="Z50" s="112" t="s">
        <v>416</v>
      </c>
    </row>
    <row r="51" spans="1:26" x14ac:dyDescent="0.25">
      <c r="A51">
        <v>32</v>
      </c>
      <c r="B51" t="s">
        <v>305</v>
      </c>
      <c r="E51" t="s">
        <v>258</v>
      </c>
      <c r="F51" t="s">
        <v>33</v>
      </c>
      <c r="G51" s="137" t="s">
        <v>416</v>
      </c>
      <c r="H51" s="116"/>
      <c r="I51" s="118" t="s">
        <v>416</v>
      </c>
      <c r="J51" s="119" t="s">
        <v>416</v>
      </c>
      <c r="K51" s="137" t="s">
        <v>416</v>
      </c>
      <c r="L51" s="118" t="s">
        <v>416</v>
      </c>
      <c r="M51" s="118" t="s">
        <v>416</v>
      </c>
      <c r="N51" s="119" t="s">
        <v>416</v>
      </c>
      <c r="O51" s="137" t="s">
        <v>416</v>
      </c>
      <c r="P51" s="118" t="s">
        <v>416</v>
      </c>
      <c r="Q51" s="118" t="s">
        <v>416</v>
      </c>
      <c r="R51" s="119" t="s">
        <v>416</v>
      </c>
      <c r="S51" s="137" t="s">
        <v>416</v>
      </c>
      <c r="T51" s="118" t="s">
        <v>416</v>
      </c>
      <c r="U51" s="118" t="s">
        <v>416</v>
      </c>
      <c r="V51" s="119" t="s">
        <v>416</v>
      </c>
      <c r="W51" s="137" t="s">
        <v>416</v>
      </c>
      <c r="X51" s="112" t="s">
        <v>416</v>
      </c>
      <c r="Y51" s="112" t="s">
        <v>416</v>
      </c>
      <c r="Z51" s="112" t="s">
        <v>416</v>
      </c>
    </row>
    <row r="52" spans="1:26" x14ac:dyDescent="0.25">
      <c r="A52">
        <v>33</v>
      </c>
      <c r="B52" t="s">
        <v>307</v>
      </c>
      <c r="E52" t="s">
        <v>244</v>
      </c>
      <c r="F52" t="s">
        <v>33</v>
      </c>
      <c r="G52" s="137" t="s">
        <v>416</v>
      </c>
      <c r="H52" s="116"/>
      <c r="I52" s="118" t="s">
        <v>416</v>
      </c>
      <c r="J52" s="119" t="s">
        <v>416</v>
      </c>
      <c r="K52" s="137" t="s">
        <v>416</v>
      </c>
      <c r="L52" s="118" t="s">
        <v>416</v>
      </c>
      <c r="M52" s="118" t="s">
        <v>416</v>
      </c>
      <c r="N52" s="119" t="s">
        <v>416</v>
      </c>
      <c r="O52" s="137" t="s">
        <v>416</v>
      </c>
      <c r="P52" s="118" t="s">
        <v>416</v>
      </c>
      <c r="Q52" s="118" t="s">
        <v>416</v>
      </c>
      <c r="R52" s="119" t="s">
        <v>416</v>
      </c>
      <c r="S52" s="137" t="s">
        <v>416</v>
      </c>
      <c r="T52" s="118" t="s">
        <v>416</v>
      </c>
      <c r="U52" s="118" t="s">
        <v>416</v>
      </c>
      <c r="V52" s="119" t="s">
        <v>416</v>
      </c>
      <c r="W52" s="137" t="s">
        <v>416</v>
      </c>
      <c r="X52" s="112" t="s">
        <v>416</v>
      </c>
      <c r="Y52" s="112" t="s">
        <v>416</v>
      </c>
      <c r="Z52" s="112" t="s">
        <v>416</v>
      </c>
    </row>
    <row r="53" spans="1:26" x14ac:dyDescent="0.25">
      <c r="A53">
        <v>34</v>
      </c>
      <c r="B53" t="s">
        <v>309</v>
      </c>
      <c r="E53" t="s">
        <v>258</v>
      </c>
      <c r="F53" t="s">
        <v>33</v>
      </c>
      <c r="G53" s="137" t="s">
        <v>416</v>
      </c>
      <c r="H53" s="116"/>
      <c r="I53" s="118" t="s">
        <v>416</v>
      </c>
      <c r="J53" s="119" t="s">
        <v>416</v>
      </c>
      <c r="K53" s="137" t="s">
        <v>416</v>
      </c>
      <c r="L53" s="118" t="s">
        <v>416</v>
      </c>
      <c r="M53" s="118" t="s">
        <v>416</v>
      </c>
      <c r="N53" s="119" t="s">
        <v>416</v>
      </c>
      <c r="O53" s="137" t="s">
        <v>416</v>
      </c>
      <c r="P53" s="118" t="s">
        <v>416</v>
      </c>
      <c r="Q53" s="118" t="s">
        <v>416</v>
      </c>
      <c r="R53" s="119" t="s">
        <v>416</v>
      </c>
      <c r="S53" s="137" t="s">
        <v>416</v>
      </c>
      <c r="T53" s="118" t="s">
        <v>416</v>
      </c>
      <c r="U53" s="118" t="s">
        <v>416</v>
      </c>
      <c r="V53" s="119" t="s">
        <v>416</v>
      </c>
      <c r="W53" s="137" t="s">
        <v>416</v>
      </c>
      <c r="X53" s="112" t="s">
        <v>416</v>
      </c>
      <c r="Y53" s="112" t="s">
        <v>416</v>
      </c>
      <c r="Z53" s="112" t="s">
        <v>416</v>
      </c>
    </row>
    <row r="54" spans="1:26" x14ac:dyDescent="0.25">
      <c r="A54">
        <v>35</v>
      </c>
      <c r="B54" t="s">
        <v>311</v>
      </c>
      <c r="E54" t="s">
        <v>258</v>
      </c>
      <c r="F54" t="s">
        <v>33</v>
      </c>
      <c r="G54" s="137" t="s">
        <v>416</v>
      </c>
      <c r="H54" s="116"/>
      <c r="I54" s="118" t="s">
        <v>416</v>
      </c>
      <c r="J54" s="119" t="s">
        <v>416</v>
      </c>
      <c r="K54" s="137" t="s">
        <v>416</v>
      </c>
      <c r="L54" s="118" t="s">
        <v>416</v>
      </c>
      <c r="M54" s="118" t="s">
        <v>416</v>
      </c>
      <c r="N54" s="119" t="s">
        <v>416</v>
      </c>
      <c r="O54" s="137" t="s">
        <v>416</v>
      </c>
      <c r="P54" s="118" t="s">
        <v>416</v>
      </c>
      <c r="Q54" s="118" t="s">
        <v>416</v>
      </c>
      <c r="R54" s="119" t="s">
        <v>416</v>
      </c>
      <c r="S54" s="137" t="s">
        <v>416</v>
      </c>
      <c r="T54" s="118" t="s">
        <v>416</v>
      </c>
      <c r="U54" s="118" t="s">
        <v>416</v>
      </c>
      <c r="V54" s="119" t="s">
        <v>416</v>
      </c>
      <c r="W54" s="137" t="s">
        <v>416</v>
      </c>
      <c r="X54" s="112" t="s">
        <v>416</v>
      </c>
      <c r="Y54" s="112" t="s">
        <v>416</v>
      </c>
      <c r="Z54" s="112" t="s">
        <v>416</v>
      </c>
    </row>
    <row r="55" spans="1:26" x14ac:dyDescent="0.25">
      <c r="A55">
        <v>36</v>
      </c>
      <c r="B55" t="s">
        <v>313</v>
      </c>
      <c r="E55" t="s">
        <v>258</v>
      </c>
      <c r="F55" t="s">
        <v>33</v>
      </c>
      <c r="G55" s="137" t="s">
        <v>416</v>
      </c>
      <c r="H55" s="116"/>
      <c r="I55" s="118" t="s">
        <v>416</v>
      </c>
      <c r="J55" s="119" t="s">
        <v>416</v>
      </c>
      <c r="K55" s="137" t="s">
        <v>416</v>
      </c>
      <c r="L55" s="118" t="s">
        <v>416</v>
      </c>
      <c r="M55" s="118" t="s">
        <v>416</v>
      </c>
      <c r="N55" s="119" t="s">
        <v>416</v>
      </c>
      <c r="O55" s="137" t="s">
        <v>416</v>
      </c>
      <c r="P55" s="118" t="s">
        <v>416</v>
      </c>
      <c r="Q55" s="118" t="s">
        <v>416</v>
      </c>
      <c r="R55" s="119" t="s">
        <v>416</v>
      </c>
      <c r="S55" s="137" t="s">
        <v>416</v>
      </c>
      <c r="T55" s="118" t="s">
        <v>416</v>
      </c>
      <c r="U55" s="118" t="s">
        <v>416</v>
      </c>
      <c r="V55" s="119" t="s">
        <v>416</v>
      </c>
      <c r="W55" s="137" t="s">
        <v>416</v>
      </c>
      <c r="X55" s="112" t="s">
        <v>416</v>
      </c>
      <c r="Y55" s="112" t="s">
        <v>416</v>
      </c>
      <c r="Z55" s="112" t="s">
        <v>416</v>
      </c>
    </row>
    <row r="56" spans="1:26" x14ac:dyDescent="0.25">
      <c r="A56">
        <v>37</v>
      </c>
      <c r="B56" t="s">
        <v>315</v>
      </c>
      <c r="E56" t="s">
        <v>258</v>
      </c>
      <c r="F56" t="s">
        <v>33</v>
      </c>
      <c r="G56" s="137" t="s">
        <v>416</v>
      </c>
      <c r="H56" s="116"/>
      <c r="I56" s="118" t="s">
        <v>416</v>
      </c>
      <c r="J56" s="119" t="s">
        <v>416</v>
      </c>
      <c r="K56" s="137" t="s">
        <v>416</v>
      </c>
      <c r="L56" s="118" t="s">
        <v>416</v>
      </c>
      <c r="M56" s="118" t="s">
        <v>416</v>
      </c>
      <c r="N56" s="119" t="s">
        <v>416</v>
      </c>
      <c r="O56" s="137" t="s">
        <v>416</v>
      </c>
      <c r="P56" s="118" t="s">
        <v>416</v>
      </c>
      <c r="Q56" s="118" t="s">
        <v>416</v>
      </c>
      <c r="R56" s="119" t="s">
        <v>416</v>
      </c>
      <c r="S56" s="137" t="s">
        <v>416</v>
      </c>
      <c r="T56" s="118" t="s">
        <v>416</v>
      </c>
      <c r="U56" s="118" t="s">
        <v>416</v>
      </c>
      <c r="V56" s="119" t="s">
        <v>416</v>
      </c>
      <c r="W56" s="137" t="s">
        <v>416</v>
      </c>
      <c r="X56" s="112" t="s">
        <v>416</v>
      </c>
      <c r="Y56" s="112" t="s">
        <v>416</v>
      </c>
      <c r="Z56" s="112" t="s">
        <v>416</v>
      </c>
    </row>
    <row r="57" spans="1:26" x14ac:dyDescent="0.25">
      <c r="A57">
        <v>38</v>
      </c>
      <c r="B57" t="s">
        <v>317</v>
      </c>
      <c r="E57" t="s">
        <v>258</v>
      </c>
      <c r="F57" t="s">
        <v>33</v>
      </c>
      <c r="G57" s="137" t="s">
        <v>416</v>
      </c>
      <c r="H57" s="116"/>
      <c r="I57" s="118" t="s">
        <v>416</v>
      </c>
      <c r="J57" s="119" t="s">
        <v>416</v>
      </c>
      <c r="K57" s="137" t="s">
        <v>416</v>
      </c>
      <c r="L57" s="118" t="s">
        <v>416</v>
      </c>
      <c r="M57" s="118" t="s">
        <v>416</v>
      </c>
      <c r="N57" s="119" t="s">
        <v>416</v>
      </c>
      <c r="O57" s="137" t="s">
        <v>416</v>
      </c>
      <c r="P57" s="118" t="s">
        <v>416</v>
      </c>
      <c r="Q57" s="118" t="s">
        <v>416</v>
      </c>
      <c r="R57" s="119" t="s">
        <v>416</v>
      </c>
      <c r="S57" s="137" t="s">
        <v>416</v>
      </c>
      <c r="T57" s="118" t="s">
        <v>416</v>
      </c>
      <c r="U57" s="118" t="s">
        <v>416</v>
      </c>
      <c r="V57" s="119" t="s">
        <v>416</v>
      </c>
      <c r="W57" s="137" t="s">
        <v>416</v>
      </c>
      <c r="X57" s="112" t="s">
        <v>416</v>
      </c>
      <c r="Y57" s="112" t="s">
        <v>416</v>
      </c>
      <c r="Z57" s="112" t="s">
        <v>416</v>
      </c>
    </row>
    <row r="58" spans="1:26" x14ac:dyDescent="0.25">
      <c r="A58">
        <v>39</v>
      </c>
      <c r="B58" t="s">
        <v>319</v>
      </c>
      <c r="E58" t="s">
        <v>244</v>
      </c>
      <c r="F58" t="s">
        <v>33</v>
      </c>
      <c r="G58" s="137" t="s">
        <v>416</v>
      </c>
      <c r="H58" s="116"/>
      <c r="I58" s="118" t="s">
        <v>416</v>
      </c>
      <c r="J58" s="119" t="s">
        <v>416</v>
      </c>
      <c r="K58" s="137" t="s">
        <v>416</v>
      </c>
      <c r="L58" s="118" t="s">
        <v>416</v>
      </c>
      <c r="M58" s="118" t="s">
        <v>416</v>
      </c>
      <c r="N58" s="119" t="s">
        <v>416</v>
      </c>
      <c r="O58" s="137" t="s">
        <v>416</v>
      </c>
      <c r="P58" s="118" t="s">
        <v>416</v>
      </c>
      <c r="Q58" s="118" t="s">
        <v>416</v>
      </c>
      <c r="R58" s="119" t="s">
        <v>416</v>
      </c>
      <c r="S58" s="137" t="s">
        <v>416</v>
      </c>
      <c r="T58" s="118" t="s">
        <v>416</v>
      </c>
      <c r="U58" s="118" t="s">
        <v>416</v>
      </c>
      <c r="V58" s="119" t="s">
        <v>416</v>
      </c>
      <c r="W58" s="137" t="s">
        <v>416</v>
      </c>
      <c r="X58" s="112" t="s">
        <v>416</v>
      </c>
      <c r="Y58" s="112" t="s">
        <v>416</v>
      </c>
      <c r="Z58" s="112" t="s">
        <v>416</v>
      </c>
    </row>
    <row r="59" spans="1:26" x14ac:dyDescent="0.25">
      <c r="A59">
        <v>40</v>
      </c>
      <c r="B59" t="s">
        <v>321</v>
      </c>
      <c r="E59" t="s">
        <v>244</v>
      </c>
      <c r="F59" t="s">
        <v>33</v>
      </c>
      <c r="G59" s="137" t="s">
        <v>416</v>
      </c>
      <c r="H59" s="116"/>
      <c r="I59" s="118" t="s">
        <v>416</v>
      </c>
      <c r="J59" s="119" t="s">
        <v>416</v>
      </c>
      <c r="K59" s="137" t="s">
        <v>416</v>
      </c>
      <c r="L59" s="118" t="s">
        <v>416</v>
      </c>
      <c r="M59" s="118" t="s">
        <v>416</v>
      </c>
      <c r="N59" s="119" t="s">
        <v>416</v>
      </c>
      <c r="O59" s="137" t="s">
        <v>416</v>
      </c>
      <c r="P59" s="118" t="s">
        <v>416</v>
      </c>
      <c r="Q59" s="118" t="s">
        <v>416</v>
      </c>
      <c r="R59" s="119" t="s">
        <v>416</v>
      </c>
      <c r="S59" s="137" t="s">
        <v>416</v>
      </c>
      <c r="T59" s="118" t="s">
        <v>416</v>
      </c>
      <c r="U59" s="118" t="s">
        <v>416</v>
      </c>
      <c r="V59" s="119" t="s">
        <v>416</v>
      </c>
      <c r="W59" s="137" t="s">
        <v>416</v>
      </c>
      <c r="X59" s="112" t="s">
        <v>416</v>
      </c>
      <c r="Y59" s="112" t="s">
        <v>416</v>
      </c>
      <c r="Z59" s="112" t="s">
        <v>416</v>
      </c>
    </row>
    <row r="60" spans="1:26" x14ac:dyDescent="0.25">
      <c r="A60">
        <v>41</v>
      </c>
      <c r="B60" t="s">
        <v>323</v>
      </c>
      <c r="E60" t="s">
        <v>258</v>
      </c>
      <c r="F60" t="s">
        <v>33</v>
      </c>
      <c r="G60" s="137" t="s">
        <v>416</v>
      </c>
      <c r="H60" s="116"/>
      <c r="I60" s="118" t="s">
        <v>416</v>
      </c>
      <c r="J60" s="119" t="s">
        <v>416</v>
      </c>
      <c r="K60" s="137" t="s">
        <v>416</v>
      </c>
      <c r="L60" s="118" t="s">
        <v>416</v>
      </c>
      <c r="M60" s="118" t="s">
        <v>416</v>
      </c>
      <c r="N60" s="119" t="s">
        <v>416</v>
      </c>
      <c r="O60" s="137" t="s">
        <v>416</v>
      </c>
      <c r="P60" s="118" t="s">
        <v>416</v>
      </c>
      <c r="Q60" s="118" t="s">
        <v>416</v>
      </c>
      <c r="R60" s="119" t="s">
        <v>416</v>
      </c>
      <c r="S60" s="137" t="s">
        <v>416</v>
      </c>
      <c r="T60" s="118" t="s">
        <v>416</v>
      </c>
      <c r="U60" s="118" t="s">
        <v>416</v>
      </c>
      <c r="V60" s="119" t="s">
        <v>416</v>
      </c>
      <c r="W60" s="137" t="s">
        <v>416</v>
      </c>
      <c r="X60" s="112" t="s">
        <v>416</v>
      </c>
      <c r="Y60" s="112" t="s">
        <v>416</v>
      </c>
      <c r="Z60" s="112" t="s">
        <v>416</v>
      </c>
    </row>
    <row r="61" spans="1:26" x14ac:dyDescent="0.25">
      <c r="A61">
        <v>42</v>
      </c>
      <c r="B61" t="s">
        <v>325</v>
      </c>
      <c r="E61" t="s">
        <v>258</v>
      </c>
      <c r="F61" t="s">
        <v>15</v>
      </c>
      <c r="G61" s="137" t="s">
        <v>416</v>
      </c>
      <c r="H61" s="116"/>
      <c r="I61" s="118" t="s">
        <v>416</v>
      </c>
      <c r="J61" s="119" t="s">
        <v>416</v>
      </c>
      <c r="K61" s="137" t="s">
        <v>416</v>
      </c>
      <c r="L61" s="118" t="s">
        <v>416</v>
      </c>
      <c r="M61" s="118" t="s">
        <v>416</v>
      </c>
      <c r="N61" s="119" t="s">
        <v>416</v>
      </c>
      <c r="O61" s="137" t="s">
        <v>416</v>
      </c>
      <c r="P61" s="118" t="s">
        <v>416</v>
      </c>
      <c r="Q61" s="118" t="s">
        <v>416</v>
      </c>
      <c r="R61" s="119" t="s">
        <v>416</v>
      </c>
      <c r="S61" s="137" t="s">
        <v>416</v>
      </c>
      <c r="T61" s="118" t="s">
        <v>416</v>
      </c>
      <c r="U61" s="118" t="s">
        <v>416</v>
      </c>
      <c r="V61" s="119" t="s">
        <v>416</v>
      </c>
      <c r="W61" s="137" t="s">
        <v>416</v>
      </c>
      <c r="X61" s="112" t="s">
        <v>416</v>
      </c>
      <c r="Y61" s="112" t="s">
        <v>416</v>
      </c>
      <c r="Z61" s="112" t="s">
        <v>416</v>
      </c>
    </row>
    <row r="62" spans="1:26" x14ac:dyDescent="0.25">
      <c r="A62">
        <v>43</v>
      </c>
      <c r="B62" t="s">
        <v>327</v>
      </c>
      <c r="E62" t="s">
        <v>258</v>
      </c>
      <c r="F62" t="s">
        <v>15</v>
      </c>
      <c r="G62" s="137" t="s">
        <v>416</v>
      </c>
      <c r="H62" s="116"/>
      <c r="I62" s="118" t="s">
        <v>416</v>
      </c>
      <c r="J62" s="119" t="s">
        <v>416</v>
      </c>
      <c r="K62" s="137" t="s">
        <v>416</v>
      </c>
      <c r="L62" s="118" t="s">
        <v>416</v>
      </c>
      <c r="M62" s="118" t="s">
        <v>416</v>
      </c>
      <c r="N62" s="119" t="s">
        <v>416</v>
      </c>
      <c r="O62" s="137" t="s">
        <v>416</v>
      </c>
      <c r="P62" s="118" t="s">
        <v>416</v>
      </c>
      <c r="Q62" s="118" t="s">
        <v>416</v>
      </c>
      <c r="R62" s="119" t="s">
        <v>416</v>
      </c>
      <c r="S62" s="137" t="s">
        <v>416</v>
      </c>
      <c r="T62" s="118" t="s">
        <v>416</v>
      </c>
      <c r="U62" s="118" t="s">
        <v>416</v>
      </c>
      <c r="V62" s="119" t="s">
        <v>416</v>
      </c>
      <c r="W62" s="137" t="s">
        <v>416</v>
      </c>
      <c r="X62" s="112" t="s">
        <v>416</v>
      </c>
      <c r="Y62" s="112" t="s">
        <v>416</v>
      </c>
      <c r="Z62" s="112" t="s">
        <v>416</v>
      </c>
    </row>
    <row r="63" spans="1:26" x14ac:dyDescent="0.25">
      <c r="A63">
        <v>44</v>
      </c>
      <c r="B63" t="s">
        <v>328</v>
      </c>
      <c r="E63" t="s">
        <v>258</v>
      </c>
      <c r="F63" t="s">
        <v>15</v>
      </c>
      <c r="G63" s="137" t="s">
        <v>416</v>
      </c>
      <c r="H63" s="116"/>
      <c r="I63" s="118" t="s">
        <v>416</v>
      </c>
      <c r="J63" s="119" t="s">
        <v>416</v>
      </c>
      <c r="K63" s="137" t="s">
        <v>416</v>
      </c>
      <c r="L63" s="118" t="s">
        <v>416</v>
      </c>
      <c r="M63" s="118" t="s">
        <v>416</v>
      </c>
      <c r="N63" s="119" t="s">
        <v>416</v>
      </c>
      <c r="O63" s="137" t="s">
        <v>416</v>
      </c>
      <c r="P63" s="118" t="s">
        <v>416</v>
      </c>
      <c r="Q63" s="118" t="s">
        <v>416</v>
      </c>
      <c r="R63" s="119" t="s">
        <v>416</v>
      </c>
      <c r="S63" s="137" t="s">
        <v>416</v>
      </c>
      <c r="T63" s="118" t="s">
        <v>416</v>
      </c>
      <c r="U63" s="118" t="s">
        <v>416</v>
      </c>
      <c r="V63" s="119" t="s">
        <v>416</v>
      </c>
      <c r="W63" s="137" t="s">
        <v>416</v>
      </c>
      <c r="X63" s="112" t="s">
        <v>416</v>
      </c>
      <c r="Y63" s="112" t="s">
        <v>416</v>
      </c>
      <c r="Z63" s="112" t="s">
        <v>416</v>
      </c>
    </row>
    <row r="64" spans="1:26" x14ac:dyDescent="0.25">
      <c r="A64">
        <v>45</v>
      </c>
      <c r="B64" t="s">
        <v>329</v>
      </c>
      <c r="E64" t="s">
        <v>258</v>
      </c>
      <c r="F64" t="s">
        <v>330</v>
      </c>
      <c r="G64" s="137" t="s">
        <v>416</v>
      </c>
      <c r="H64" s="116"/>
      <c r="I64" s="118" t="s">
        <v>416</v>
      </c>
      <c r="J64" s="119" t="s">
        <v>416</v>
      </c>
      <c r="K64" s="137" t="s">
        <v>416</v>
      </c>
      <c r="L64" s="118" t="s">
        <v>416</v>
      </c>
      <c r="M64" s="118" t="s">
        <v>416</v>
      </c>
      <c r="N64" s="119" t="s">
        <v>416</v>
      </c>
      <c r="O64" s="137" t="s">
        <v>416</v>
      </c>
      <c r="P64" s="118" t="s">
        <v>416</v>
      </c>
      <c r="Q64" s="118" t="s">
        <v>416</v>
      </c>
      <c r="R64" s="119" t="s">
        <v>416</v>
      </c>
      <c r="S64" s="137" t="s">
        <v>416</v>
      </c>
      <c r="T64" s="118" t="s">
        <v>416</v>
      </c>
      <c r="U64" s="118" t="s">
        <v>416</v>
      </c>
      <c r="V64" s="119" t="s">
        <v>416</v>
      </c>
      <c r="W64" s="137" t="s">
        <v>416</v>
      </c>
      <c r="X64" s="112" t="s">
        <v>416</v>
      </c>
      <c r="Y64" s="112" t="s">
        <v>416</v>
      </c>
      <c r="Z64" s="112" t="s">
        <v>416</v>
      </c>
    </row>
    <row r="65" spans="1:26" x14ac:dyDescent="0.25">
      <c r="A65">
        <v>46</v>
      </c>
      <c r="B65" t="s">
        <v>331</v>
      </c>
      <c r="E65" t="s">
        <v>258</v>
      </c>
      <c r="F65" t="s">
        <v>332</v>
      </c>
      <c r="G65" s="137" t="s">
        <v>416</v>
      </c>
      <c r="H65" s="116"/>
      <c r="I65" s="118" t="s">
        <v>416</v>
      </c>
      <c r="J65" s="119" t="s">
        <v>416</v>
      </c>
      <c r="K65" s="137" t="s">
        <v>416</v>
      </c>
      <c r="L65" s="118" t="s">
        <v>416</v>
      </c>
      <c r="M65" s="118" t="s">
        <v>416</v>
      </c>
      <c r="N65" s="119" t="s">
        <v>416</v>
      </c>
      <c r="O65" s="137" t="s">
        <v>416</v>
      </c>
      <c r="P65" s="118" t="s">
        <v>416</v>
      </c>
      <c r="Q65" s="118" t="s">
        <v>416</v>
      </c>
      <c r="R65" s="119" t="s">
        <v>416</v>
      </c>
      <c r="S65" s="137" t="s">
        <v>416</v>
      </c>
      <c r="T65" s="118" t="s">
        <v>416</v>
      </c>
      <c r="U65" s="118" t="s">
        <v>416</v>
      </c>
      <c r="V65" s="119" t="s">
        <v>416</v>
      </c>
      <c r="W65" s="137" t="s">
        <v>416</v>
      </c>
      <c r="X65" s="112" t="s">
        <v>416</v>
      </c>
      <c r="Y65" s="112" t="s">
        <v>416</v>
      </c>
      <c r="Z65" s="112" t="s">
        <v>416</v>
      </c>
    </row>
    <row r="66" spans="1:26" x14ac:dyDescent="0.25">
      <c r="A66">
        <v>47</v>
      </c>
      <c r="B66" t="s">
        <v>333</v>
      </c>
      <c r="E66" t="s">
        <v>258</v>
      </c>
      <c r="F66" t="s">
        <v>332</v>
      </c>
      <c r="G66" s="137" t="s">
        <v>416</v>
      </c>
      <c r="H66" s="116"/>
      <c r="I66" s="118" t="s">
        <v>416</v>
      </c>
      <c r="J66" s="119" t="s">
        <v>416</v>
      </c>
      <c r="K66" s="137" t="s">
        <v>416</v>
      </c>
      <c r="L66" s="118" t="s">
        <v>416</v>
      </c>
      <c r="M66" s="118" t="s">
        <v>416</v>
      </c>
      <c r="N66" s="119" t="s">
        <v>416</v>
      </c>
      <c r="O66" s="137" t="s">
        <v>416</v>
      </c>
      <c r="P66" s="118" t="s">
        <v>416</v>
      </c>
      <c r="Q66" s="118" t="s">
        <v>416</v>
      </c>
      <c r="R66" s="119" t="s">
        <v>416</v>
      </c>
      <c r="S66" s="137" t="s">
        <v>416</v>
      </c>
      <c r="T66" s="118" t="s">
        <v>416</v>
      </c>
      <c r="U66" s="118" t="s">
        <v>416</v>
      </c>
      <c r="V66" s="119" t="s">
        <v>416</v>
      </c>
      <c r="W66" s="137" t="s">
        <v>416</v>
      </c>
      <c r="X66" s="112" t="s">
        <v>416</v>
      </c>
      <c r="Y66" s="112" t="s">
        <v>416</v>
      </c>
      <c r="Z66" s="112" t="s">
        <v>416</v>
      </c>
    </row>
    <row r="67" spans="1:26" x14ac:dyDescent="0.25">
      <c r="A67">
        <v>48</v>
      </c>
      <c r="B67" t="s">
        <v>334</v>
      </c>
      <c r="E67" t="s">
        <v>258</v>
      </c>
      <c r="F67" t="s">
        <v>332</v>
      </c>
      <c r="G67" s="137" t="s">
        <v>416</v>
      </c>
      <c r="H67" s="116"/>
      <c r="I67" s="118" t="s">
        <v>416</v>
      </c>
      <c r="J67" s="119" t="s">
        <v>416</v>
      </c>
      <c r="K67" s="137" t="s">
        <v>416</v>
      </c>
      <c r="L67" s="118" t="s">
        <v>416</v>
      </c>
      <c r="M67" s="118" t="s">
        <v>416</v>
      </c>
      <c r="N67" s="119" t="s">
        <v>416</v>
      </c>
      <c r="O67" s="137" t="s">
        <v>416</v>
      </c>
      <c r="P67" s="118" t="s">
        <v>416</v>
      </c>
      <c r="Q67" s="118" t="s">
        <v>416</v>
      </c>
      <c r="R67" s="119" t="s">
        <v>416</v>
      </c>
      <c r="S67" s="137" t="s">
        <v>416</v>
      </c>
      <c r="T67" s="118" t="s">
        <v>416</v>
      </c>
      <c r="U67" s="118" t="s">
        <v>416</v>
      </c>
      <c r="V67" s="119" t="s">
        <v>416</v>
      </c>
      <c r="W67" s="137" t="s">
        <v>416</v>
      </c>
      <c r="X67" s="112" t="s">
        <v>416</v>
      </c>
      <c r="Y67" s="112" t="s">
        <v>416</v>
      </c>
      <c r="Z67" s="112" t="s">
        <v>416</v>
      </c>
    </row>
    <row r="68" spans="1:26" x14ac:dyDescent="0.25">
      <c r="A68">
        <v>49</v>
      </c>
      <c r="B68" t="s">
        <v>204</v>
      </c>
      <c r="D68" t="s">
        <v>205</v>
      </c>
      <c r="E68" t="s">
        <v>258</v>
      </c>
      <c r="F68" s="9" t="s">
        <v>46</v>
      </c>
      <c r="G68" s="137" t="s">
        <v>416</v>
      </c>
      <c r="H68" s="116"/>
      <c r="I68" s="118" t="s">
        <v>416</v>
      </c>
      <c r="J68" s="119" t="s">
        <v>416</v>
      </c>
      <c r="K68" s="137" t="s">
        <v>416</v>
      </c>
      <c r="L68" s="118" t="s">
        <v>416</v>
      </c>
      <c r="M68" s="118" t="s">
        <v>416</v>
      </c>
      <c r="N68" s="119" t="s">
        <v>416</v>
      </c>
      <c r="O68" s="137" t="s">
        <v>416</v>
      </c>
      <c r="P68" s="118" t="s">
        <v>416</v>
      </c>
      <c r="Q68" s="118" t="s">
        <v>416</v>
      </c>
      <c r="R68" s="119" t="s">
        <v>417</v>
      </c>
      <c r="S68" s="137" t="s">
        <v>416</v>
      </c>
      <c r="T68" s="118" t="s">
        <v>416</v>
      </c>
      <c r="U68" s="118" t="s">
        <v>416</v>
      </c>
      <c r="V68" s="119" t="s">
        <v>417</v>
      </c>
      <c r="W68" s="137" t="s">
        <v>416</v>
      </c>
      <c r="X68" s="112" t="s">
        <v>417</v>
      </c>
      <c r="Y68" s="112" t="s">
        <v>417</v>
      </c>
      <c r="Z68" s="112" t="s">
        <v>417</v>
      </c>
    </row>
    <row r="69" spans="1:26" x14ac:dyDescent="0.25">
      <c r="A69">
        <v>50</v>
      </c>
      <c r="B69" t="s">
        <v>206</v>
      </c>
      <c r="D69" t="s">
        <v>207</v>
      </c>
      <c r="E69" t="s">
        <v>258</v>
      </c>
      <c r="F69" s="9" t="s">
        <v>46</v>
      </c>
      <c r="G69" s="137" t="s">
        <v>416</v>
      </c>
      <c r="H69" s="116"/>
      <c r="I69" s="118" t="s">
        <v>416</v>
      </c>
      <c r="J69" s="119" t="s">
        <v>416</v>
      </c>
      <c r="K69" s="137" t="s">
        <v>416</v>
      </c>
      <c r="L69" s="118" t="s">
        <v>416</v>
      </c>
      <c r="M69" s="118" t="s">
        <v>416</v>
      </c>
      <c r="N69" s="119" t="s">
        <v>416</v>
      </c>
      <c r="O69" s="137" t="s">
        <v>416</v>
      </c>
      <c r="P69" s="118" t="s">
        <v>416</v>
      </c>
      <c r="Q69" s="118" t="s">
        <v>416</v>
      </c>
      <c r="R69" s="119" t="s">
        <v>417</v>
      </c>
      <c r="S69" s="137" t="s">
        <v>416</v>
      </c>
      <c r="T69" s="118" t="s">
        <v>416</v>
      </c>
      <c r="U69" s="118" t="s">
        <v>416</v>
      </c>
      <c r="V69" s="119" t="s">
        <v>417</v>
      </c>
      <c r="W69" s="137" t="s">
        <v>416</v>
      </c>
      <c r="X69" s="112" t="s">
        <v>417</v>
      </c>
      <c r="Y69" s="112" t="s">
        <v>417</v>
      </c>
      <c r="Z69" s="112" t="s">
        <v>417</v>
      </c>
    </row>
    <row r="70" spans="1:26" x14ac:dyDescent="0.25">
      <c r="A70">
        <v>51</v>
      </c>
      <c r="B70" t="s">
        <v>208</v>
      </c>
      <c r="D70" t="s">
        <v>209</v>
      </c>
      <c r="E70" t="s">
        <v>258</v>
      </c>
      <c r="F70" s="9" t="s">
        <v>46</v>
      </c>
      <c r="G70" s="137" t="s">
        <v>416</v>
      </c>
      <c r="H70" s="116"/>
      <c r="I70" s="118" t="s">
        <v>416</v>
      </c>
      <c r="J70" s="119" t="s">
        <v>416</v>
      </c>
      <c r="K70" s="137" t="s">
        <v>416</v>
      </c>
      <c r="L70" s="118" t="s">
        <v>416</v>
      </c>
      <c r="M70" s="118" t="s">
        <v>416</v>
      </c>
      <c r="N70" s="119" t="s">
        <v>416</v>
      </c>
      <c r="O70" s="137" t="s">
        <v>416</v>
      </c>
      <c r="P70" s="118" t="s">
        <v>416</v>
      </c>
      <c r="Q70" s="118" t="s">
        <v>416</v>
      </c>
      <c r="R70" s="119" t="s">
        <v>417</v>
      </c>
      <c r="S70" s="137" t="s">
        <v>416</v>
      </c>
      <c r="T70" s="118" t="s">
        <v>416</v>
      </c>
      <c r="U70" s="118" t="s">
        <v>416</v>
      </c>
      <c r="V70" s="119" t="s">
        <v>417</v>
      </c>
      <c r="W70" s="137" t="s">
        <v>416</v>
      </c>
      <c r="X70" s="112" t="s">
        <v>417</v>
      </c>
      <c r="Y70" s="112" t="s">
        <v>417</v>
      </c>
      <c r="Z70" s="112" t="s">
        <v>417</v>
      </c>
    </row>
    <row r="71" spans="1:26" x14ac:dyDescent="0.25">
      <c r="A71">
        <v>52</v>
      </c>
      <c r="B71" t="s">
        <v>211</v>
      </c>
      <c r="D71" t="s">
        <v>212</v>
      </c>
      <c r="E71" t="s">
        <v>258</v>
      </c>
      <c r="F71" s="9" t="s">
        <v>46</v>
      </c>
      <c r="G71" s="137" t="s">
        <v>416</v>
      </c>
      <c r="H71" s="116"/>
      <c r="I71" s="118" t="s">
        <v>416</v>
      </c>
      <c r="J71" s="119" t="s">
        <v>416</v>
      </c>
      <c r="K71" s="137" t="s">
        <v>416</v>
      </c>
      <c r="L71" s="118" t="s">
        <v>416</v>
      </c>
      <c r="M71" s="118" t="s">
        <v>416</v>
      </c>
      <c r="N71" s="119" t="s">
        <v>416</v>
      </c>
      <c r="O71" s="137" t="s">
        <v>416</v>
      </c>
      <c r="P71" s="118" t="s">
        <v>416</v>
      </c>
      <c r="Q71" s="118" t="s">
        <v>416</v>
      </c>
      <c r="R71" s="119" t="s">
        <v>417</v>
      </c>
      <c r="S71" s="137" t="s">
        <v>416</v>
      </c>
      <c r="T71" s="118" t="s">
        <v>416</v>
      </c>
      <c r="U71" s="118" t="s">
        <v>416</v>
      </c>
      <c r="V71" s="119" t="s">
        <v>417</v>
      </c>
      <c r="W71" s="137" t="s">
        <v>416</v>
      </c>
      <c r="X71" s="112" t="s">
        <v>417</v>
      </c>
      <c r="Y71" s="112" t="s">
        <v>417</v>
      </c>
      <c r="Z71" s="112" t="s">
        <v>417</v>
      </c>
    </row>
    <row r="72" spans="1:26" x14ac:dyDescent="0.25">
      <c r="A72">
        <v>53</v>
      </c>
      <c r="B72" t="s">
        <v>213</v>
      </c>
      <c r="D72" t="s">
        <v>214</v>
      </c>
      <c r="E72" t="s">
        <v>258</v>
      </c>
      <c r="F72" s="9" t="s">
        <v>46</v>
      </c>
      <c r="G72" s="137" t="s">
        <v>416</v>
      </c>
      <c r="H72" s="116"/>
      <c r="I72" s="118" t="s">
        <v>416</v>
      </c>
      <c r="J72" s="119" t="s">
        <v>416</v>
      </c>
      <c r="K72" s="137" t="s">
        <v>416</v>
      </c>
      <c r="L72" s="118" t="s">
        <v>416</v>
      </c>
      <c r="M72" s="118" t="s">
        <v>416</v>
      </c>
      <c r="N72" s="119" t="s">
        <v>416</v>
      </c>
      <c r="O72" s="137" t="s">
        <v>416</v>
      </c>
      <c r="P72" s="118" t="s">
        <v>416</v>
      </c>
      <c r="Q72" s="118" t="s">
        <v>416</v>
      </c>
      <c r="R72" s="119" t="s">
        <v>417</v>
      </c>
      <c r="S72" s="137" t="s">
        <v>416</v>
      </c>
      <c r="T72" s="118" t="s">
        <v>416</v>
      </c>
      <c r="U72" s="118" t="s">
        <v>416</v>
      </c>
      <c r="V72" s="119" t="s">
        <v>417</v>
      </c>
      <c r="W72" s="137" t="s">
        <v>416</v>
      </c>
      <c r="X72" s="112" t="s">
        <v>417</v>
      </c>
      <c r="Y72" s="112" t="s">
        <v>417</v>
      </c>
      <c r="Z72" s="112" t="s">
        <v>417</v>
      </c>
    </row>
    <row r="73" spans="1:26" x14ac:dyDescent="0.25">
      <c r="A73">
        <v>54</v>
      </c>
      <c r="B73" t="s">
        <v>215</v>
      </c>
      <c r="D73" t="s">
        <v>216</v>
      </c>
      <c r="E73" t="s">
        <v>258</v>
      </c>
      <c r="F73" s="9" t="s">
        <v>46</v>
      </c>
      <c r="G73" s="137" t="s">
        <v>416</v>
      </c>
      <c r="H73" s="116"/>
      <c r="I73" s="118" t="s">
        <v>416</v>
      </c>
      <c r="J73" s="119" t="s">
        <v>416</v>
      </c>
      <c r="K73" s="137" t="s">
        <v>416</v>
      </c>
      <c r="L73" s="118" t="s">
        <v>416</v>
      </c>
      <c r="M73" s="118" t="s">
        <v>416</v>
      </c>
      <c r="N73" s="119" t="s">
        <v>416</v>
      </c>
      <c r="O73" s="137" t="s">
        <v>416</v>
      </c>
      <c r="P73" s="118" t="s">
        <v>416</v>
      </c>
      <c r="Q73" s="118" t="s">
        <v>416</v>
      </c>
      <c r="R73" s="119" t="s">
        <v>417</v>
      </c>
      <c r="S73" s="137" t="s">
        <v>416</v>
      </c>
      <c r="T73" s="118" t="s">
        <v>416</v>
      </c>
      <c r="U73" s="118" t="s">
        <v>416</v>
      </c>
      <c r="V73" s="119" t="s">
        <v>417</v>
      </c>
      <c r="W73" s="137" t="s">
        <v>416</v>
      </c>
      <c r="X73" s="112" t="s">
        <v>417</v>
      </c>
      <c r="Y73" s="112" t="s">
        <v>417</v>
      </c>
      <c r="Z73" s="112" t="s">
        <v>417</v>
      </c>
    </row>
    <row r="74" spans="1:26" x14ac:dyDescent="0.25">
      <c r="A74">
        <v>55</v>
      </c>
      <c r="B74" t="s">
        <v>217</v>
      </c>
      <c r="D74" t="s">
        <v>218</v>
      </c>
      <c r="E74" t="s">
        <v>258</v>
      </c>
      <c r="F74" s="9" t="s">
        <v>46</v>
      </c>
      <c r="G74" s="137" t="s">
        <v>416</v>
      </c>
      <c r="H74" s="116"/>
      <c r="I74" s="118" t="s">
        <v>416</v>
      </c>
      <c r="J74" s="119" t="s">
        <v>416</v>
      </c>
      <c r="K74" s="137" t="s">
        <v>416</v>
      </c>
      <c r="L74" s="118" t="s">
        <v>416</v>
      </c>
      <c r="M74" s="118" t="s">
        <v>416</v>
      </c>
      <c r="N74" s="119" t="s">
        <v>416</v>
      </c>
      <c r="O74" s="137" t="s">
        <v>416</v>
      </c>
      <c r="P74" s="118" t="s">
        <v>416</v>
      </c>
      <c r="Q74" s="118" t="s">
        <v>416</v>
      </c>
      <c r="R74" s="119" t="s">
        <v>417</v>
      </c>
      <c r="S74" s="137" t="s">
        <v>416</v>
      </c>
      <c r="T74" s="118" t="s">
        <v>416</v>
      </c>
      <c r="U74" s="118" t="s">
        <v>416</v>
      </c>
      <c r="V74" s="119" t="s">
        <v>417</v>
      </c>
      <c r="W74" s="137" t="s">
        <v>416</v>
      </c>
      <c r="X74" s="112" t="s">
        <v>417</v>
      </c>
      <c r="Y74" s="112" t="s">
        <v>417</v>
      </c>
      <c r="Z74" s="112" t="s">
        <v>417</v>
      </c>
    </row>
    <row r="75" spans="1:26" x14ac:dyDescent="0.25">
      <c r="A75">
        <v>56</v>
      </c>
      <c r="B75" t="s">
        <v>219</v>
      </c>
      <c r="D75" t="s">
        <v>220</v>
      </c>
      <c r="E75" t="s">
        <v>258</v>
      </c>
      <c r="F75" s="9" t="s">
        <v>46</v>
      </c>
      <c r="G75" s="137" t="s">
        <v>416</v>
      </c>
      <c r="H75" s="116"/>
      <c r="I75" s="118" t="s">
        <v>416</v>
      </c>
      <c r="J75" s="119" t="s">
        <v>416</v>
      </c>
      <c r="K75" s="137" t="s">
        <v>416</v>
      </c>
      <c r="L75" s="118" t="s">
        <v>416</v>
      </c>
      <c r="M75" s="118" t="s">
        <v>416</v>
      </c>
      <c r="N75" s="119" t="s">
        <v>416</v>
      </c>
      <c r="O75" s="137" t="s">
        <v>416</v>
      </c>
      <c r="P75" s="118" t="s">
        <v>416</v>
      </c>
      <c r="Q75" s="118" t="s">
        <v>416</v>
      </c>
      <c r="R75" s="119" t="s">
        <v>417</v>
      </c>
      <c r="S75" s="137" t="s">
        <v>416</v>
      </c>
      <c r="T75" s="118" t="s">
        <v>416</v>
      </c>
      <c r="U75" s="118" t="s">
        <v>416</v>
      </c>
      <c r="V75" s="119" t="s">
        <v>417</v>
      </c>
      <c r="W75" s="137" t="s">
        <v>416</v>
      </c>
      <c r="X75" s="112" t="s">
        <v>417</v>
      </c>
      <c r="Y75" s="112" t="s">
        <v>417</v>
      </c>
      <c r="Z75" s="112" t="s">
        <v>417</v>
      </c>
    </row>
    <row r="76" spans="1:26" x14ac:dyDescent="0.25">
      <c r="A76">
        <v>57</v>
      </c>
      <c r="B76" t="s">
        <v>221</v>
      </c>
      <c r="D76" t="s">
        <v>222</v>
      </c>
      <c r="E76" t="s">
        <v>258</v>
      </c>
      <c r="F76" s="9" t="s">
        <v>46</v>
      </c>
      <c r="G76" s="137" t="s">
        <v>416</v>
      </c>
      <c r="H76" s="116"/>
      <c r="I76" s="118" t="s">
        <v>416</v>
      </c>
      <c r="J76" s="119" t="s">
        <v>416</v>
      </c>
      <c r="K76" s="137" t="s">
        <v>416</v>
      </c>
      <c r="L76" s="118" t="s">
        <v>416</v>
      </c>
      <c r="M76" s="118" t="s">
        <v>416</v>
      </c>
      <c r="N76" s="119" t="s">
        <v>416</v>
      </c>
      <c r="O76" s="137" t="s">
        <v>416</v>
      </c>
      <c r="P76" s="118" t="s">
        <v>416</v>
      </c>
      <c r="Q76" s="118" t="s">
        <v>416</v>
      </c>
      <c r="R76" s="119" t="s">
        <v>417</v>
      </c>
      <c r="S76" s="137" t="s">
        <v>416</v>
      </c>
      <c r="T76" s="118" t="s">
        <v>416</v>
      </c>
      <c r="U76" s="118" t="s">
        <v>416</v>
      </c>
      <c r="V76" s="119" t="s">
        <v>417</v>
      </c>
      <c r="W76" s="137" t="s">
        <v>416</v>
      </c>
      <c r="X76" s="112" t="s">
        <v>417</v>
      </c>
      <c r="Y76" s="112" t="s">
        <v>417</v>
      </c>
      <c r="Z76" s="112" t="s">
        <v>417</v>
      </c>
    </row>
    <row r="77" spans="1:26" x14ac:dyDescent="0.25">
      <c r="A77">
        <v>58</v>
      </c>
      <c r="B77" t="s">
        <v>223</v>
      </c>
      <c r="D77" t="s">
        <v>224</v>
      </c>
      <c r="E77" t="s">
        <v>258</v>
      </c>
      <c r="F77" s="9" t="s">
        <v>46</v>
      </c>
      <c r="G77" s="137" t="s">
        <v>416</v>
      </c>
      <c r="H77" s="116"/>
      <c r="I77" s="118" t="s">
        <v>416</v>
      </c>
      <c r="J77" s="119" t="s">
        <v>416</v>
      </c>
      <c r="K77" s="137" t="s">
        <v>416</v>
      </c>
      <c r="L77" s="118" t="s">
        <v>416</v>
      </c>
      <c r="M77" s="118" t="s">
        <v>416</v>
      </c>
      <c r="N77" s="119" t="s">
        <v>416</v>
      </c>
      <c r="O77" s="137" t="s">
        <v>416</v>
      </c>
      <c r="P77" s="118" t="s">
        <v>416</v>
      </c>
      <c r="Q77" s="118" t="s">
        <v>416</v>
      </c>
      <c r="R77" s="119" t="s">
        <v>417</v>
      </c>
      <c r="S77" s="137" t="s">
        <v>416</v>
      </c>
      <c r="T77" s="118" t="s">
        <v>416</v>
      </c>
      <c r="U77" s="118" t="s">
        <v>416</v>
      </c>
      <c r="V77" s="119" t="s">
        <v>417</v>
      </c>
      <c r="W77" s="137" t="s">
        <v>416</v>
      </c>
      <c r="X77" s="112" t="s">
        <v>417</v>
      </c>
      <c r="Y77" s="112" t="s">
        <v>417</v>
      </c>
      <c r="Z77" s="112" t="s">
        <v>417</v>
      </c>
    </row>
    <row r="78" spans="1:26" x14ac:dyDescent="0.25">
      <c r="A78">
        <v>59</v>
      </c>
      <c r="B78" t="s">
        <v>226</v>
      </c>
      <c r="D78" t="s">
        <v>227</v>
      </c>
      <c r="E78" t="s">
        <v>258</v>
      </c>
      <c r="F78" s="9" t="s">
        <v>46</v>
      </c>
      <c r="G78" s="137" t="s">
        <v>416</v>
      </c>
      <c r="H78" s="116"/>
      <c r="I78" s="118" t="s">
        <v>416</v>
      </c>
      <c r="J78" s="119" t="s">
        <v>416</v>
      </c>
      <c r="K78" s="137" t="s">
        <v>416</v>
      </c>
      <c r="L78" s="118" t="s">
        <v>416</v>
      </c>
      <c r="M78" s="118" t="s">
        <v>416</v>
      </c>
      <c r="N78" s="119" t="s">
        <v>416</v>
      </c>
      <c r="O78" s="137" t="s">
        <v>416</v>
      </c>
      <c r="P78" s="118" t="s">
        <v>416</v>
      </c>
      <c r="Q78" s="118" t="s">
        <v>416</v>
      </c>
      <c r="R78" s="119" t="s">
        <v>417</v>
      </c>
      <c r="S78" s="137" t="s">
        <v>416</v>
      </c>
      <c r="T78" s="118" t="s">
        <v>416</v>
      </c>
      <c r="U78" s="118" t="s">
        <v>416</v>
      </c>
      <c r="V78" s="119" t="s">
        <v>417</v>
      </c>
      <c r="W78" s="137" t="s">
        <v>416</v>
      </c>
      <c r="X78" s="112" t="s">
        <v>417</v>
      </c>
      <c r="Y78" s="112" t="s">
        <v>417</v>
      </c>
      <c r="Z78" s="112" t="s">
        <v>417</v>
      </c>
    </row>
    <row r="79" spans="1:26" x14ac:dyDescent="0.25">
      <c r="A79">
        <v>60</v>
      </c>
      <c r="B79" t="s">
        <v>228</v>
      </c>
      <c r="D79" t="s">
        <v>229</v>
      </c>
      <c r="E79" t="s">
        <v>258</v>
      </c>
      <c r="F79" s="9" t="s">
        <v>46</v>
      </c>
      <c r="G79" s="137" t="s">
        <v>416</v>
      </c>
      <c r="H79" s="116"/>
      <c r="I79" s="118" t="s">
        <v>416</v>
      </c>
      <c r="J79" s="119" t="s">
        <v>416</v>
      </c>
      <c r="K79" s="137" t="s">
        <v>416</v>
      </c>
      <c r="L79" s="118" t="s">
        <v>416</v>
      </c>
      <c r="M79" s="118" t="s">
        <v>416</v>
      </c>
      <c r="N79" s="119" t="s">
        <v>416</v>
      </c>
      <c r="O79" s="137" t="s">
        <v>416</v>
      </c>
      <c r="P79" s="118" t="s">
        <v>416</v>
      </c>
      <c r="Q79" s="118" t="s">
        <v>416</v>
      </c>
      <c r="R79" s="119" t="s">
        <v>417</v>
      </c>
      <c r="S79" s="328" t="s">
        <v>417</v>
      </c>
      <c r="T79" s="331" t="s">
        <v>416</v>
      </c>
      <c r="U79" s="331" t="s">
        <v>417</v>
      </c>
      <c r="V79" s="332" t="s">
        <v>417</v>
      </c>
      <c r="W79" s="328" t="s">
        <v>417</v>
      </c>
      <c r="X79" s="333" t="s">
        <v>417</v>
      </c>
      <c r="Y79" s="333" t="s">
        <v>417</v>
      </c>
      <c r="Z79" s="333" t="s">
        <v>417</v>
      </c>
    </row>
    <row r="80" spans="1:26" x14ac:dyDescent="0.25">
      <c r="A80">
        <v>61</v>
      </c>
      <c r="B80" t="s">
        <v>230</v>
      </c>
      <c r="D80" t="s">
        <v>231</v>
      </c>
      <c r="E80" t="s">
        <v>258</v>
      </c>
      <c r="F80" s="9" t="s">
        <v>46</v>
      </c>
      <c r="G80" s="137" t="s">
        <v>416</v>
      </c>
      <c r="H80" s="116"/>
      <c r="I80" s="118" t="s">
        <v>416</v>
      </c>
      <c r="J80" s="119" t="s">
        <v>416</v>
      </c>
      <c r="K80" s="137" t="s">
        <v>416</v>
      </c>
      <c r="L80" s="118" t="s">
        <v>416</v>
      </c>
      <c r="M80" s="118" t="s">
        <v>416</v>
      </c>
      <c r="N80" s="119" t="s">
        <v>416</v>
      </c>
      <c r="O80" s="137" t="s">
        <v>416</v>
      </c>
      <c r="P80" s="118" t="s">
        <v>416</v>
      </c>
      <c r="Q80" s="118" t="s">
        <v>416</v>
      </c>
      <c r="R80" s="119" t="s">
        <v>417</v>
      </c>
      <c r="S80" s="137" t="s">
        <v>416</v>
      </c>
      <c r="T80" s="118" t="s">
        <v>416</v>
      </c>
      <c r="U80" s="118" t="s">
        <v>416</v>
      </c>
      <c r="V80" s="119" t="s">
        <v>417</v>
      </c>
      <c r="W80" s="137" t="s">
        <v>416</v>
      </c>
      <c r="X80" s="112" t="s">
        <v>417</v>
      </c>
      <c r="Y80" s="112" t="s">
        <v>417</v>
      </c>
      <c r="Z80" s="112" t="s">
        <v>417</v>
      </c>
    </row>
    <row r="81" spans="1:28" x14ac:dyDescent="0.25">
      <c r="A81">
        <v>62</v>
      </c>
      <c r="B81" t="s">
        <v>349</v>
      </c>
      <c r="E81" t="s">
        <v>258</v>
      </c>
      <c r="F81" t="s">
        <v>350</v>
      </c>
      <c r="G81" s="137" t="s">
        <v>416</v>
      </c>
      <c r="H81" s="116"/>
      <c r="I81" s="118" t="s">
        <v>416</v>
      </c>
      <c r="J81" s="119" t="s">
        <v>416</v>
      </c>
      <c r="K81" s="137" t="s">
        <v>416</v>
      </c>
      <c r="L81" s="118" t="s">
        <v>416</v>
      </c>
      <c r="M81" s="118" t="s">
        <v>416</v>
      </c>
      <c r="N81" s="119" t="s">
        <v>416</v>
      </c>
      <c r="O81" s="137" t="s">
        <v>416</v>
      </c>
      <c r="P81" s="118" t="s">
        <v>416</v>
      </c>
      <c r="Q81" s="118" t="s">
        <v>416</v>
      </c>
      <c r="R81" s="119" t="s">
        <v>417</v>
      </c>
      <c r="S81" s="137" t="s">
        <v>416</v>
      </c>
      <c r="T81" s="118" t="s">
        <v>416</v>
      </c>
      <c r="U81" s="118" t="s">
        <v>416</v>
      </c>
      <c r="V81" s="119" t="s">
        <v>417</v>
      </c>
      <c r="W81" s="137" t="s">
        <v>416</v>
      </c>
      <c r="X81" s="112" t="s">
        <v>417</v>
      </c>
      <c r="Y81" s="112" t="s">
        <v>417</v>
      </c>
      <c r="Z81" s="112" t="s">
        <v>417</v>
      </c>
    </row>
    <row r="82" spans="1:28" x14ac:dyDescent="0.25">
      <c r="A82">
        <v>63</v>
      </c>
      <c r="B82" t="s">
        <v>351</v>
      </c>
      <c r="E82" t="s">
        <v>258</v>
      </c>
      <c r="F82" s="91" t="s">
        <v>34</v>
      </c>
      <c r="G82" s="137" t="s">
        <v>416</v>
      </c>
      <c r="H82" s="116"/>
      <c r="I82" s="116" t="s">
        <v>416</v>
      </c>
      <c r="J82" s="117" t="s">
        <v>416</v>
      </c>
      <c r="K82" s="137" t="s">
        <v>416</v>
      </c>
      <c r="L82" s="116" t="s">
        <v>416</v>
      </c>
      <c r="M82" s="116" t="s">
        <v>416</v>
      </c>
      <c r="N82" s="117" t="s">
        <v>416</v>
      </c>
      <c r="O82" s="137" t="s">
        <v>416</v>
      </c>
      <c r="P82" s="116" t="s">
        <v>416</v>
      </c>
      <c r="Q82" s="116" t="s">
        <v>416</v>
      </c>
      <c r="R82" s="117" t="s">
        <v>416</v>
      </c>
      <c r="S82" s="328" t="s">
        <v>417</v>
      </c>
      <c r="T82" s="116" t="s">
        <v>416</v>
      </c>
      <c r="U82" s="329" t="s">
        <v>417</v>
      </c>
      <c r="V82" s="330" t="s">
        <v>417</v>
      </c>
      <c r="W82" s="328" t="s">
        <v>417</v>
      </c>
      <c r="X82" s="329" t="s">
        <v>417</v>
      </c>
      <c r="Y82" s="329" t="s">
        <v>417</v>
      </c>
      <c r="Z82" s="329" t="s">
        <v>417</v>
      </c>
      <c r="AA82" s="116"/>
    </row>
    <row r="83" spans="1:28" x14ac:dyDescent="0.25">
      <c r="A83">
        <v>64</v>
      </c>
      <c r="B83" t="s">
        <v>351</v>
      </c>
      <c r="E83" t="s">
        <v>258</v>
      </c>
      <c r="F83" s="91" t="s">
        <v>34</v>
      </c>
      <c r="G83" s="137" t="s">
        <v>416</v>
      </c>
      <c r="H83" s="116"/>
      <c r="I83" s="116" t="s">
        <v>416</v>
      </c>
      <c r="J83" s="117" t="s">
        <v>416</v>
      </c>
      <c r="K83" s="137" t="s">
        <v>416</v>
      </c>
      <c r="L83" s="116" t="s">
        <v>416</v>
      </c>
      <c r="M83" s="116" t="s">
        <v>416</v>
      </c>
      <c r="N83" s="117" t="s">
        <v>416</v>
      </c>
      <c r="O83" s="137" t="s">
        <v>416</v>
      </c>
      <c r="P83" s="116" t="s">
        <v>416</v>
      </c>
      <c r="Q83" s="116" t="s">
        <v>416</v>
      </c>
      <c r="R83" s="117" t="s">
        <v>416</v>
      </c>
      <c r="S83" s="328" t="s">
        <v>417</v>
      </c>
      <c r="T83" s="116" t="s">
        <v>416</v>
      </c>
      <c r="U83" s="329" t="s">
        <v>417</v>
      </c>
      <c r="V83" s="330" t="s">
        <v>417</v>
      </c>
      <c r="W83" s="328" t="s">
        <v>417</v>
      </c>
      <c r="X83" s="329" t="s">
        <v>417</v>
      </c>
      <c r="Y83" s="329" t="s">
        <v>417</v>
      </c>
      <c r="Z83" s="329" t="s">
        <v>417</v>
      </c>
      <c r="AA83" s="116"/>
    </row>
    <row r="84" spans="1:28" x14ac:dyDescent="0.25">
      <c r="A84">
        <v>65</v>
      </c>
      <c r="B84" t="s">
        <v>351</v>
      </c>
      <c r="E84" t="s">
        <v>258</v>
      </c>
      <c r="F84" s="91" t="s">
        <v>34</v>
      </c>
      <c r="G84" s="137" t="s">
        <v>416</v>
      </c>
      <c r="H84" s="116"/>
      <c r="I84" s="116" t="s">
        <v>416</v>
      </c>
      <c r="J84" s="117" t="s">
        <v>416</v>
      </c>
      <c r="K84" s="137" t="s">
        <v>416</v>
      </c>
      <c r="L84" s="116" t="s">
        <v>416</v>
      </c>
      <c r="M84" s="116" t="s">
        <v>416</v>
      </c>
      <c r="N84" s="117" t="s">
        <v>416</v>
      </c>
      <c r="O84" s="137" t="s">
        <v>416</v>
      </c>
      <c r="P84" s="116" t="s">
        <v>416</v>
      </c>
      <c r="Q84" s="116" t="s">
        <v>416</v>
      </c>
      <c r="R84" s="117" t="s">
        <v>416</v>
      </c>
      <c r="S84" s="328" t="s">
        <v>417</v>
      </c>
      <c r="T84" s="116" t="s">
        <v>416</v>
      </c>
      <c r="U84" s="329" t="s">
        <v>417</v>
      </c>
      <c r="V84" s="330" t="s">
        <v>417</v>
      </c>
      <c r="W84" s="328" t="s">
        <v>417</v>
      </c>
      <c r="X84" s="329" t="s">
        <v>417</v>
      </c>
      <c r="Y84" s="329" t="s">
        <v>417</v>
      </c>
      <c r="Z84" s="329" t="s">
        <v>417</v>
      </c>
      <c r="AA84" s="116"/>
    </row>
    <row r="85" spans="1:28" x14ac:dyDescent="0.25">
      <c r="A85">
        <v>66</v>
      </c>
      <c r="B85" t="s">
        <v>352</v>
      </c>
      <c r="E85" s="228" t="s">
        <v>244</v>
      </c>
      <c r="F85" s="91" t="s">
        <v>34</v>
      </c>
      <c r="G85" s="137" t="s">
        <v>416</v>
      </c>
      <c r="H85" s="116"/>
      <c r="I85" s="116" t="s">
        <v>416</v>
      </c>
      <c r="J85" s="117" t="s">
        <v>416</v>
      </c>
      <c r="K85" s="137" t="s">
        <v>416</v>
      </c>
      <c r="L85" s="116" t="s">
        <v>416</v>
      </c>
      <c r="M85" s="116" t="s">
        <v>416</v>
      </c>
      <c r="N85" s="117" t="s">
        <v>416</v>
      </c>
      <c r="O85" s="137" t="s">
        <v>416</v>
      </c>
      <c r="P85" s="116" t="s">
        <v>416</v>
      </c>
      <c r="Q85" s="116" t="s">
        <v>417</v>
      </c>
      <c r="R85" s="117" t="s">
        <v>417</v>
      </c>
      <c r="S85" s="137" t="s">
        <v>417</v>
      </c>
      <c r="T85" s="116" t="s">
        <v>417</v>
      </c>
      <c r="U85" s="116" t="s">
        <v>417</v>
      </c>
      <c r="V85" s="117" t="s">
        <v>417</v>
      </c>
      <c r="W85" s="137" t="s">
        <v>417</v>
      </c>
      <c r="X85" s="116" t="s">
        <v>417</v>
      </c>
      <c r="Y85" s="116" t="s">
        <v>417</v>
      </c>
      <c r="Z85" s="116" t="s">
        <v>417</v>
      </c>
      <c r="AA85" s="116"/>
    </row>
    <row r="86" spans="1:28" x14ac:dyDescent="0.25">
      <c r="A86">
        <v>67</v>
      </c>
      <c r="B86" t="s">
        <v>352</v>
      </c>
      <c r="E86" t="s">
        <v>258</v>
      </c>
      <c r="F86" s="91" t="s">
        <v>34</v>
      </c>
      <c r="G86" s="137" t="s">
        <v>416</v>
      </c>
      <c r="H86" s="116"/>
      <c r="I86" s="116" t="s">
        <v>416</v>
      </c>
      <c r="J86" s="117" t="s">
        <v>416</v>
      </c>
      <c r="K86" s="137" t="s">
        <v>416</v>
      </c>
      <c r="L86" s="116" t="s">
        <v>416</v>
      </c>
      <c r="M86" s="116" t="s">
        <v>416</v>
      </c>
      <c r="N86" s="117" t="s">
        <v>416</v>
      </c>
      <c r="O86" s="137" t="s">
        <v>416</v>
      </c>
      <c r="P86" s="116" t="s">
        <v>416</v>
      </c>
      <c r="Q86" s="116" t="s">
        <v>417</v>
      </c>
      <c r="R86" s="117" t="s">
        <v>417</v>
      </c>
      <c r="S86" s="137" t="s">
        <v>417</v>
      </c>
      <c r="T86" s="116" t="s">
        <v>417</v>
      </c>
      <c r="U86" s="116" t="s">
        <v>417</v>
      </c>
      <c r="V86" s="117" t="s">
        <v>417</v>
      </c>
      <c r="W86" s="137" t="s">
        <v>417</v>
      </c>
      <c r="X86" s="116" t="s">
        <v>417</v>
      </c>
      <c r="Y86" s="116" t="s">
        <v>417</v>
      </c>
      <c r="Z86" s="116" t="s">
        <v>417</v>
      </c>
      <c r="AA86" s="116"/>
    </row>
    <row r="87" spans="1:28" x14ac:dyDescent="0.25">
      <c r="A87">
        <v>68</v>
      </c>
      <c r="B87" t="s">
        <v>352</v>
      </c>
      <c r="E87" t="s">
        <v>258</v>
      </c>
      <c r="F87" s="91" t="s">
        <v>34</v>
      </c>
      <c r="G87" s="137" t="s">
        <v>416</v>
      </c>
      <c r="H87" s="116"/>
      <c r="I87" s="116" t="s">
        <v>416</v>
      </c>
      <c r="J87" s="117" t="s">
        <v>416</v>
      </c>
      <c r="K87" s="137" t="s">
        <v>416</v>
      </c>
      <c r="L87" s="116" t="s">
        <v>416</v>
      </c>
      <c r="M87" s="116" t="s">
        <v>416</v>
      </c>
      <c r="N87" s="117" t="s">
        <v>416</v>
      </c>
      <c r="O87" s="137" t="s">
        <v>416</v>
      </c>
      <c r="P87" s="116" t="s">
        <v>416</v>
      </c>
      <c r="Q87" s="116" t="s">
        <v>417</v>
      </c>
      <c r="R87" s="117" t="s">
        <v>417</v>
      </c>
      <c r="S87" s="137" t="s">
        <v>417</v>
      </c>
      <c r="T87" s="116" t="s">
        <v>417</v>
      </c>
      <c r="U87" s="116" t="s">
        <v>417</v>
      </c>
      <c r="V87" s="117" t="s">
        <v>417</v>
      </c>
      <c r="W87" s="137" t="s">
        <v>417</v>
      </c>
      <c r="X87" s="116" t="s">
        <v>417</v>
      </c>
      <c r="Y87" s="116" t="s">
        <v>417</v>
      </c>
      <c r="Z87" s="116" t="s">
        <v>417</v>
      </c>
      <c r="AA87" s="116"/>
    </row>
    <row r="88" spans="1:28" x14ac:dyDescent="0.25">
      <c r="A88">
        <v>69</v>
      </c>
      <c r="B88" t="s">
        <v>352</v>
      </c>
      <c r="E88" t="s">
        <v>258</v>
      </c>
      <c r="F88" s="91" t="s">
        <v>34</v>
      </c>
      <c r="G88" s="137" t="s">
        <v>416</v>
      </c>
      <c r="H88" s="116"/>
      <c r="I88" s="116" t="s">
        <v>416</v>
      </c>
      <c r="J88" s="117" t="s">
        <v>416</v>
      </c>
      <c r="K88" s="137" t="s">
        <v>416</v>
      </c>
      <c r="L88" s="116" t="s">
        <v>416</v>
      </c>
      <c r="M88" s="116" t="s">
        <v>416</v>
      </c>
      <c r="N88" s="117" t="s">
        <v>416</v>
      </c>
      <c r="O88" s="137" t="s">
        <v>416</v>
      </c>
      <c r="P88" s="116" t="s">
        <v>416</v>
      </c>
      <c r="Q88" s="116" t="s">
        <v>417</v>
      </c>
      <c r="R88" s="117" t="s">
        <v>417</v>
      </c>
      <c r="S88" s="137" t="s">
        <v>417</v>
      </c>
      <c r="T88" s="116" t="s">
        <v>417</v>
      </c>
      <c r="U88" s="116" t="s">
        <v>417</v>
      </c>
      <c r="V88" s="117" t="s">
        <v>417</v>
      </c>
      <c r="W88" s="137" t="s">
        <v>417</v>
      </c>
      <c r="X88" s="116" t="s">
        <v>417</v>
      </c>
      <c r="Y88" s="116" t="s">
        <v>417</v>
      </c>
      <c r="Z88" s="116" t="s">
        <v>417</v>
      </c>
      <c r="AA88" s="116"/>
    </row>
    <row r="89" spans="1:28" x14ac:dyDescent="0.25">
      <c r="A89">
        <v>70</v>
      </c>
      <c r="B89" s="326" t="s">
        <v>352</v>
      </c>
      <c r="C89" s="326"/>
      <c r="D89" s="326"/>
      <c r="E89" s="326" t="s">
        <v>258</v>
      </c>
      <c r="F89" s="327" t="s">
        <v>34</v>
      </c>
      <c r="G89" s="137" t="s">
        <v>416</v>
      </c>
      <c r="H89" s="116"/>
      <c r="I89" s="116" t="s">
        <v>416</v>
      </c>
      <c r="J89" s="117" t="s">
        <v>416</v>
      </c>
      <c r="K89" s="137" t="s">
        <v>416</v>
      </c>
      <c r="L89" s="116" t="s">
        <v>416</v>
      </c>
      <c r="M89" s="116" t="s">
        <v>416</v>
      </c>
      <c r="N89" s="117" t="s">
        <v>416</v>
      </c>
      <c r="O89" s="137" t="s">
        <v>416</v>
      </c>
      <c r="P89" s="116" t="s">
        <v>416</v>
      </c>
      <c r="Q89" s="116" t="s">
        <v>417</v>
      </c>
      <c r="R89" s="117" t="s">
        <v>417</v>
      </c>
      <c r="S89" s="137" t="s">
        <v>417</v>
      </c>
      <c r="T89" s="116" t="s">
        <v>417</v>
      </c>
      <c r="U89" s="116" t="s">
        <v>417</v>
      </c>
      <c r="V89" s="117" t="s">
        <v>417</v>
      </c>
      <c r="W89" s="137" t="s">
        <v>417</v>
      </c>
      <c r="X89" s="116" t="s">
        <v>417</v>
      </c>
      <c r="Y89" s="116" t="s">
        <v>417</v>
      </c>
      <c r="Z89" s="116" t="s">
        <v>417</v>
      </c>
      <c r="AA89" s="116"/>
    </row>
    <row r="90" spans="1:28" x14ac:dyDescent="0.25">
      <c r="A90">
        <v>71</v>
      </c>
      <c r="B90" s="326" t="s">
        <v>352</v>
      </c>
      <c r="C90" s="326"/>
      <c r="D90" s="326"/>
      <c r="E90" s="326" t="s">
        <v>258</v>
      </c>
      <c r="F90" s="327" t="s">
        <v>34</v>
      </c>
      <c r="G90" s="137" t="s">
        <v>416</v>
      </c>
      <c r="H90" s="116"/>
      <c r="I90" s="116" t="s">
        <v>416</v>
      </c>
      <c r="J90" s="117" t="s">
        <v>416</v>
      </c>
      <c r="K90" s="137" t="s">
        <v>416</v>
      </c>
      <c r="L90" s="116" t="s">
        <v>416</v>
      </c>
      <c r="M90" s="116" t="s">
        <v>416</v>
      </c>
      <c r="N90" s="117" t="s">
        <v>416</v>
      </c>
      <c r="O90" s="137" t="s">
        <v>416</v>
      </c>
      <c r="P90" s="116" t="s">
        <v>416</v>
      </c>
      <c r="Q90" s="116" t="s">
        <v>417</v>
      </c>
      <c r="R90" s="117" t="s">
        <v>417</v>
      </c>
      <c r="S90" s="137" t="s">
        <v>417</v>
      </c>
      <c r="T90" s="116" t="s">
        <v>417</v>
      </c>
      <c r="U90" s="116" t="s">
        <v>417</v>
      </c>
      <c r="V90" s="117" t="s">
        <v>417</v>
      </c>
      <c r="W90" s="137" t="s">
        <v>417</v>
      </c>
      <c r="X90" s="116" t="s">
        <v>417</v>
      </c>
      <c r="Y90" s="116" t="s">
        <v>417</v>
      </c>
      <c r="Z90" s="116" t="s">
        <v>417</v>
      </c>
      <c r="AA90" s="116"/>
    </row>
    <row r="91" spans="1:28" x14ac:dyDescent="0.25">
      <c r="A91">
        <v>72</v>
      </c>
      <c r="B91" s="326" t="s">
        <v>352</v>
      </c>
      <c r="C91" s="326"/>
      <c r="D91" s="326"/>
      <c r="E91" s="326" t="s">
        <v>258</v>
      </c>
      <c r="F91" s="327" t="s">
        <v>34</v>
      </c>
      <c r="G91" s="137" t="s">
        <v>416</v>
      </c>
      <c r="H91" s="116"/>
      <c r="I91" s="116" t="s">
        <v>416</v>
      </c>
      <c r="J91" s="117" t="s">
        <v>416</v>
      </c>
      <c r="K91" s="137" t="s">
        <v>416</v>
      </c>
      <c r="L91" s="116" t="s">
        <v>416</v>
      </c>
      <c r="M91" s="116" t="s">
        <v>416</v>
      </c>
      <c r="N91" s="117" t="s">
        <v>416</v>
      </c>
      <c r="O91" s="137" t="s">
        <v>416</v>
      </c>
      <c r="P91" s="116" t="s">
        <v>416</v>
      </c>
      <c r="Q91" s="116" t="s">
        <v>417</v>
      </c>
      <c r="R91" s="117" t="s">
        <v>417</v>
      </c>
      <c r="S91" s="137" t="s">
        <v>417</v>
      </c>
      <c r="T91" s="116" t="s">
        <v>417</v>
      </c>
      <c r="U91" s="116" t="s">
        <v>417</v>
      </c>
      <c r="V91" s="117" t="s">
        <v>417</v>
      </c>
      <c r="W91" s="137" t="s">
        <v>417</v>
      </c>
      <c r="X91" s="116" t="s">
        <v>417</v>
      </c>
      <c r="Y91" s="116" t="s">
        <v>417</v>
      </c>
      <c r="Z91" s="116" t="s">
        <v>417</v>
      </c>
      <c r="AA91" s="116"/>
    </row>
    <row r="92" spans="1:28" x14ac:dyDescent="0.25">
      <c r="A92">
        <v>73</v>
      </c>
      <c r="B92" s="326" t="s">
        <v>352</v>
      </c>
      <c r="C92" s="326"/>
      <c r="D92" s="326"/>
      <c r="E92" s="326" t="s">
        <v>258</v>
      </c>
      <c r="F92" s="327" t="s">
        <v>34</v>
      </c>
      <c r="G92" s="137" t="s">
        <v>416</v>
      </c>
      <c r="H92" s="116"/>
      <c r="I92" s="116" t="s">
        <v>416</v>
      </c>
      <c r="J92" s="117" t="s">
        <v>416</v>
      </c>
      <c r="K92" s="137" t="s">
        <v>416</v>
      </c>
      <c r="L92" s="116" t="s">
        <v>416</v>
      </c>
      <c r="M92" s="116" t="s">
        <v>416</v>
      </c>
      <c r="N92" s="117" t="s">
        <v>416</v>
      </c>
      <c r="O92" s="137" t="s">
        <v>416</v>
      </c>
      <c r="P92" s="116" t="s">
        <v>416</v>
      </c>
      <c r="Q92" s="116" t="s">
        <v>417</v>
      </c>
      <c r="R92" s="117" t="s">
        <v>417</v>
      </c>
      <c r="S92" s="137" t="s">
        <v>417</v>
      </c>
      <c r="T92" s="116" t="s">
        <v>417</v>
      </c>
      <c r="U92" s="116" t="s">
        <v>417</v>
      </c>
      <c r="V92" s="117" t="s">
        <v>417</v>
      </c>
      <c r="W92" s="137" t="s">
        <v>417</v>
      </c>
      <c r="X92" s="116" t="s">
        <v>417</v>
      </c>
      <c r="Y92" s="116" t="s">
        <v>417</v>
      </c>
      <c r="Z92" s="116" t="s">
        <v>417</v>
      </c>
      <c r="AA92" s="116"/>
    </row>
    <row r="93" spans="1:28" x14ac:dyDescent="0.25">
      <c r="A93">
        <v>74</v>
      </c>
      <c r="B93" s="326" t="s">
        <v>352</v>
      </c>
      <c r="C93" s="326"/>
      <c r="D93" s="326"/>
      <c r="E93" s="326" t="s">
        <v>258</v>
      </c>
      <c r="F93" s="327" t="s">
        <v>34</v>
      </c>
      <c r="G93" s="137" t="s">
        <v>416</v>
      </c>
      <c r="H93" s="116"/>
      <c r="I93" s="116" t="s">
        <v>416</v>
      </c>
      <c r="J93" s="117" t="s">
        <v>416</v>
      </c>
      <c r="K93" s="137" t="s">
        <v>416</v>
      </c>
      <c r="L93" s="116" t="s">
        <v>416</v>
      </c>
      <c r="M93" s="116" t="s">
        <v>416</v>
      </c>
      <c r="N93" s="117" t="s">
        <v>416</v>
      </c>
      <c r="O93" s="137" t="s">
        <v>416</v>
      </c>
      <c r="P93" s="116" t="s">
        <v>416</v>
      </c>
      <c r="Q93" s="116" t="s">
        <v>417</v>
      </c>
      <c r="R93" s="117" t="s">
        <v>417</v>
      </c>
      <c r="S93" s="137" t="s">
        <v>417</v>
      </c>
      <c r="T93" s="116" t="s">
        <v>417</v>
      </c>
      <c r="U93" s="116" t="s">
        <v>417</v>
      </c>
      <c r="V93" s="117" t="s">
        <v>417</v>
      </c>
      <c r="W93" s="137" t="s">
        <v>417</v>
      </c>
      <c r="X93" s="116" t="s">
        <v>417</v>
      </c>
      <c r="Y93" s="116" t="s">
        <v>417</v>
      </c>
      <c r="Z93" s="116" t="s">
        <v>417</v>
      </c>
      <c r="AA93" s="116"/>
    </row>
    <row r="94" spans="1:28" x14ac:dyDescent="0.25">
      <c r="A94">
        <v>75</v>
      </c>
      <c r="B94" t="s">
        <v>460</v>
      </c>
      <c r="E94" t="s">
        <v>258</v>
      </c>
      <c r="F94" s="91" t="s">
        <v>45</v>
      </c>
      <c r="G94" s="137" t="s">
        <v>416</v>
      </c>
      <c r="H94" s="116"/>
      <c r="I94" s="118" t="s">
        <v>417</v>
      </c>
      <c r="J94" s="119" t="s">
        <v>417</v>
      </c>
      <c r="K94" s="137" t="s">
        <v>417</v>
      </c>
      <c r="L94" s="118" t="s">
        <v>417</v>
      </c>
      <c r="M94" s="118" t="s">
        <v>417</v>
      </c>
      <c r="N94" s="119" t="s">
        <v>417</v>
      </c>
      <c r="O94" s="137" t="s">
        <v>417</v>
      </c>
      <c r="P94" s="118" t="s">
        <v>417</v>
      </c>
      <c r="Q94" s="118" t="s">
        <v>417</v>
      </c>
      <c r="R94" s="118" t="s">
        <v>417</v>
      </c>
      <c r="S94" s="137" t="s">
        <v>417</v>
      </c>
      <c r="T94" s="116" t="s">
        <v>417</v>
      </c>
      <c r="U94" s="116" t="s">
        <v>417</v>
      </c>
      <c r="V94" s="117" t="s">
        <v>417</v>
      </c>
      <c r="W94" s="137" t="s">
        <v>417</v>
      </c>
      <c r="X94" s="116" t="s">
        <v>417</v>
      </c>
      <c r="Y94" s="116" t="s">
        <v>417</v>
      </c>
      <c r="Z94" s="116" t="s">
        <v>417</v>
      </c>
      <c r="AA94" s="116"/>
    </row>
    <row r="95" spans="1:28" x14ac:dyDescent="0.25">
      <c r="G95" s="137"/>
      <c r="I95" s="116"/>
      <c r="J95" s="119"/>
      <c r="K95" s="137"/>
      <c r="L95" s="118"/>
      <c r="M95" s="118"/>
      <c r="N95" s="119"/>
      <c r="O95" s="137"/>
      <c r="P95" s="118"/>
      <c r="Q95" s="118"/>
      <c r="R95" s="119"/>
      <c r="S95" s="137"/>
      <c r="T95" s="118"/>
      <c r="U95" s="118"/>
      <c r="V95" s="119"/>
      <c r="W95" s="137"/>
    </row>
    <row r="96" spans="1:28" s="11" customFormat="1" x14ac:dyDescent="0.25">
      <c r="G96" s="135"/>
      <c r="H96" s="147">
        <v>18</v>
      </c>
      <c r="I96" s="138"/>
      <c r="J96" s="114"/>
      <c r="K96" s="135"/>
      <c r="L96" s="113">
        <v>19</v>
      </c>
      <c r="M96" s="113"/>
      <c r="N96" s="114"/>
      <c r="O96" s="135"/>
      <c r="P96" s="113">
        <v>20</v>
      </c>
      <c r="Q96" s="113"/>
      <c r="R96" s="114"/>
      <c r="S96" s="135"/>
      <c r="T96" s="113">
        <v>21</v>
      </c>
      <c r="U96" s="113"/>
      <c r="V96" s="114"/>
      <c r="W96" s="135"/>
      <c r="X96" s="115">
        <v>22</v>
      </c>
      <c r="Y96" s="115"/>
      <c r="Z96" s="115"/>
      <c r="AA96" s="115"/>
      <c r="AB96" s="111"/>
    </row>
    <row r="97" spans="5:27" x14ac:dyDescent="0.25">
      <c r="G97" s="137" t="s">
        <v>466</v>
      </c>
      <c r="H97" s="145" t="s">
        <v>418</v>
      </c>
      <c r="I97" s="116" t="s">
        <v>419</v>
      </c>
      <c r="J97" s="119" t="s">
        <v>420</v>
      </c>
      <c r="K97" s="137" t="s">
        <v>466</v>
      </c>
      <c r="L97" s="118" t="s">
        <v>418</v>
      </c>
      <c r="M97" s="118" t="s">
        <v>419</v>
      </c>
      <c r="N97" s="119" t="s">
        <v>420</v>
      </c>
      <c r="O97" s="137" t="s">
        <v>466</v>
      </c>
      <c r="P97" s="118" t="s">
        <v>418</v>
      </c>
      <c r="Q97" s="118" t="s">
        <v>419</v>
      </c>
      <c r="R97" s="119" t="s">
        <v>420</v>
      </c>
      <c r="S97" s="137" t="s">
        <v>466</v>
      </c>
      <c r="T97" s="118" t="s">
        <v>418</v>
      </c>
      <c r="U97" s="118" t="s">
        <v>419</v>
      </c>
      <c r="V97" s="119" t="s">
        <v>420</v>
      </c>
      <c r="W97" s="137" t="s">
        <v>466</v>
      </c>
      <c r="X97" s="118" t="s">
        <v>418</v>
      </c>
      <c r="Y97" s="118" t="s">
        <v>419</v>
      </c>
      <c r="Z97" s="118" t="s">
        <v>420</v>
      </c>
    </row>
    <row r="98" spans="5:27" x14ac:dyDescent="0.25">
      <c r="G98" s="136"/>
      <c r="H98" s="134" t="s">
        <v>425</v>
      </c>
      <c r="I98" s="146" t="s">
        <v>426</v>
      </c>
      <c r="J98" s="123" t="s">
        <v>426</v>
      </c>
      <c r="K98" s="136"/>
      <c r="L98" s="122" t="s">
        <v>426</v>
      </c>
      <c r="M98" s="122" t="s">
        <v>427</v>
      </c>
      <c r="N98" s="123" t="s">
        <v>426</v>
      </c>
      <c r="O98" s="136"/>
      <c r="P98" s="122" t="s">
        <v>426</v>
      </c>
      <c r="Q98" s="122" t="s">
        <v>428</v>
      </c>
      <c r="R98" s="123" t="s">
        <v>429</v>
      </c>
      <c r="S98" s="136"/>
      <c r="T98" s="122" t="s">
        <v>430</v>
      </c>
      <c r="U98" s="122" t="s">
        <v>431</v>
      </c>
      <c r="V98" s="123" t="s">
        <v>432</v>
      </c>
      <c r="W98" s="136"/>
      <c r="X98" s="122" t="s">
        <v>432</v>
      </c>
      <c r="Y98" s="122" t="s">
        <v>432</v>
      </c>
      <c r="Z98" s="122" t="s">
        <v>433</v>
      </c>
    </row>
    <row r="99" spans="5:27" x14ac:dyDescent="0.25">
      <c r="E99" t="s">
        <v>45</v>
      </c>
      <c r="G99" s="137">
        <f>COUNTIFS($F$20:$F$95,$E$99,G20:G95,$E$108)</f>
        <v>12</v>
      </c>
      <c r="I99" s="116">
        <f t="shared" ref="I99:Z99" si="3">COUNTIFS($F$20:$F$95,$E$99,I20:I95,$E$108)</f>
        <v>11</v>
      </c>
      <c r="J99" s="117">
        <f t="shared" si="3"/>
        <v>11</v>
      </c>
      <c r="K99" s="137">
        <f t="shared" si="3"/>
        <v>11</v>
      </c>
      <c r="L99" s="116">
        <f t="shared" si="3"/>
        <v>11</v>
      </c>
      <c r="M99" s="116">
        <f t="shared" si="3"/>
        <v>11</v>
      </c>
      <c r="N99" s="117">
        <f t="shared" si="3"/>
        <v>11</v>
      </c>
      <c r="O99" s="137">
        <f t="shared" si="3"/>
        <v>11</v>
      </c>
      <c r="P99" s="116">
        <f t="shared" si="3"/>
        <v>11</v>
      </c>
      <c r="Q99" s="116">
        <f t="shared" si="3"/>
        <v>10</v>
      </c>
      <c r="R99" s="117">
        <f t="shared" si="3"/>
        <v>11</v>
      </c>
      <c r="S99" s="137">
        <f t="shared" si="3"/>
        <v>8</v>
      </c>
      <c r="T99" s="116">
        <f t="shared" si="3"/>
        <v>11</v>
      </c>
      <c r="U99" s="116">
        <f t="shared" si="3"/>
        <v>8</v>
      </c>
      <c r="V99" s="117">
        <f t="shared" si="3"/>
        <v>8</v>
      </c>
      <c r="W99" s="137">
        <f t="shared" si="3"/>
        <v>8</v>
      </c>
      <c r="X99" s="116">
        <f t="shared" si="3"/>
        <v>8</v>
      </c>
      <c r="Y99" s="116">
        <f t="shared" si="3"/>
        <v>8</v>
      </c>
      <c r="Z99" s="116">
        <f t="shared" si="3"/>
        <v>5</v>
      </c>
      <c r="AA99" s="116"/>
    </row>
    <row r="100" spans="5:27" x14ac:dyDescent="0.25">
      <c r="E100" t="s">
        <v>46</v>
      </c>
      <c r="G100" s="137">
        <f>COUNTIFS($F$20:$F$95,$E$100,G$20:G$95,$E$108)</f>
        <v>13</v>
      </c>
      <c r="I100" s="116">
        <f t="shared" ref="I100:Z100" si="4">COUNTIFS($F$20:$F$95,$E$100,I$20:I$95,$E$108)</f>
        <v>13</v>
      </c>
      <c r="J100" s="117">
        <f t="shared" si="4"/>
        <v>13</v>
      </c>
      <c r="K100" s="137">
        <f t="shared" si="4"/>
        <v>13</v>
      </c>
      <c r="L100" s="116">
        <f t="shared" si="4"/>
        <v>13</v>
      </c>
      <c r="M100" s="116">
        <f t="shared" si="4"/>
        <v>13</v>
      </c>
      <c r="N100" s="117">
        <f t="shared" si="4"/>
        <v>13</v>
      </c>
      <c r="O100" s="137">
        <f t="shared" si="4"/>
        <v>13</v>
      </c>
      <c r="P100" s="116">
        <f t="shared" si="4"/>
        <v>13</v>
      </c>
      <c r="Q100" s="116">
        <f t="shared" si="4"/>
        <v>13</v>
      </c>
      <c r="R100" s="117">
        <f t="shared" si="4"/>
        <v>0</v>
      </c>
      <c r="S100" s="137">
        <f t="shared" si="4"/>
        <v>12</v>
      </c>
      <c r="T100" s="116">
        <f t="shared" si="4"/>
        <v>13</v>
      </c>
      <c r="U100" s="116">
        <f t="shared" si="4"/>
        <v>12</v>
      </c>
      <c r="V100" s="117">
        <f t="shared" si="4"/>
        <v>0</v>
      </c>
      <c r="W100" s="137">
        <f t="shared" si="4"/>
        <v>12</v>
      </c>
      <c r="X100" s="116">
        <f t="shared" si="4"/>
        <v>0</v>
      </c>
      <c r="Y100" s="116">
        <f t="shared" si="4"/>
        <v>0</v>
      </c>
      <c r="Z100" s="116">
        <f t="shared" si="4"/>
        <v>0</v>
      </c>
      <c r="AA100" s="116"/>
    </row>
    <row r="101" spans="5:27" x14ac:dyDescent="0.25">
      <c r="E101" t="s">
        <v>15</v>
      </c>
      <c r="G101" s="137">
        <f>COUNTIFS($F$20:$F$95,$E$101,G$20:G$95,$E$108)</f>
        <v>3</v>
      </c>
      <c r="I101" s="116">
        <f t="shared" ref="I101:Z101" si="5">COUNTIFS($F$20:$F$95,$E$101,I$20:I$95,$E$108)</f>
        <v>3</v>
      </c>
      <c r="J101" s="117">
        <f t="shared" si="5"/>
        <v>3</v>
      </c>
      <c r="K101" s="137">
        <f t="shared" si="5"/>
        <v>3</v>
      </c>
      <c r="L101" s="116">
        <f t="shared" si="5"/>
        <v>3</v>
      </c>
      <c r="M101" s="116">
        <f t="shared" si="5"/>
        <v>3</v>
      </c>
      <c r="N101" s="117">
        <f t="shared" si="5"/>
        <v>3</v>
      </c>
      <c r="O101" s="137">
        <f t="shared" si="5"/>
        <v>3</v>
      </c>
      <c r="P101" s="116">
        <f t="shared" si="5"/>
        <v>3</v>
      </c>
      <c r="Q101" s="116">
        <f t="shared" si="5"/>
        <v>3</v>
      </c>
      <c r="R101" s="117">
        <f t="shared" si="5"/>
        <v>3</v>
      </c>
      <c r="S101" s="137">
        <f t="shared" si="5"/>
        <v>3</v>
      </c>
      <c r="T101" s="116">
        <f t="shared" si="5"/>
        <v>3</v>
      </c>
      <c r="U101" s="116">
        <f t="shared" si="5"/>
        <v>3</v>
      </c>
      <c r="V101" s="117">
        <f t="shared" si="5"/>
        <v>3</v>
      </c>
      <c r="W101" s="137">
        <f t="shared" si="5"/>
        <v>3</v>
      </c>
      <c r="X101" s="116">
        <f t="shared" si="5"/>
        <v>3</v>
      </c>
      <c r="Y101" s="116">
        <f t="shared" si="5"/>
        <v>3</v>
      </c>
      <c r="Z101" s="116">
        <f t="shared" si="5"/>
        <v>3</v>
      </c>
      <c r="AA101" s="116"/>
    </row>
    <row r="102" spans="5:27" x14ac:dyDescent="0.25">
      <c r="E102" t="s">
        <v>330</v>
      </c>
      <c r="G102" s="137">
        <f>COUNTIFS($F$20:$F$95,$E$102,G$20:G$95,$E$108)</f>
        <v>1</v>
      </c>
      <c r="I102" s="116">
        <f t="shared" ref="I102:Z102" si="6">COUNTIFS($F$20:$F$95,$E$102,I$20:I$95,$E$108)</f>
        <v>1</v>
      </c>
      <c r="J102" s="117">
        <f t="shared" si="6"/>
        <v>1</v>
      </c>
      <c r="K102" s="137">
        <f t="shared" si="6"/>
        <v>1</v>
      </c>
      <c r="L102" s="116">
        <f t="shared" si="6"/>
        <v>1</v>
      </c>
      <c r="M102" s="116">
        <f t="shared" si="6"/>
        <v>1</v>
      </c>
      <c r="N102" s="117">
        <f t="shared" si="6"/>
        <v>1</v>
      </c>
      <c r="O102" s="137">
        <f t="shared" si="6"/>
        <v>1</v>
      </c>
      <c r="P102" s="116">
        <f t="shared" si="6"/>
        <v>1</v>
      </c>
      <c r="Q102" s="116">
        <f t="shared" si="6"/>
        <v>1</v>
      </c>
      <c r="R102" s="117">
        <f t="shared" si="6"/>
        <v>1</v>
      </c>
      <c r="S102" s="137">
        <f t="shared" si="6"/>
        <v>1</v>
      </c>
      <c r="T102" s="116">
        <f t="shared" si="6"/>
        <v>1</v>
      </c>
      <c r="U102" s="116">
        <f t="shared" si="6"/>
        <v>1</v>
      </c>
      <c r="V102" s="117">
        <f t="shared" si="6"/>
        <v>1</v>
      </c>
      <c r="W102" s="137">
        <f t="shared" si="6"/>
        <v>1</v>
      </c>
      <c r="X102" s="116">
        <f t="shared" si="6"/>
        <v>1</v>
      </c>
      <c r="Y102" s="116">
        <f t="shared" si="6"/>
        <v>1</v>
      </c>
      <c r="Z102" s="116">
        <f t="shared" si="6"/>
        <v>1</v>
      </c>
      <c r="AA102" s="116"/>
    </row>
    <row r="103" spans="5:27" x14ac:dyDescent="0.25">
      <c r="E103" t="s">
        <v>332</v>
      </c>
      <c r="G103" s="137">
        <f>COUNTIFS($F$20:$F$95,$E$103,G$20:G$95,$E$108)</f>
        <v>3</v>
      </c>
      <c r="I103" s="116">
        <f t="shared" ref="I103:Z103" si="7">COUNTIFS($F$20:$F$95,$E$103,I$20:I$95,$E$108)</f>
        <v>3</v>
      </c>
      <c r="J103" s="117">
        <f t="shared" si="7"/>
        <v>3</v>
      </c>
      <c r="K103" s="137">
        <f t="shared" si="7"/>
        <v>3</v>
      </c>
      <c r="L103" s="116">
        <f t="shared" si="7"/>
        <v>3</v>
      </c>
      <c r="M103" s="116">
        <f t="shared" si="7"/>
        <v>3</v>
      </c>
      <c r="N103" s="117">
        <f t="shared" si="7"/>
        <v>3</v>
      </c>
      <c r="O103" s="137">
        <f t="shared" si="7"/>
        <v>3</v>
      </c>
      <c r="P103" s="116">
        <f t="shared" si="7"/>
        <v>3</v>
      </c>
      <c r="Q103" s="116">
        <f t="shared" si="7"/>
        <v>3</v>
      </c>
      <c r="R103" s="117">
        <f t="shared" si="7"/>
        <v>3</v>
      </c>
      <c r="S103" s="137">
        <f t="shared" si="7"/>
        <v>3</v>
      </c>
      <c r="T103" s="116">
        <f t="shared" si="7"/>
        <v>3</v>
      </c>
      <c r="U103" s="116">
        <f t="shared" si="7"/>
        <v>3</v>
      </c>
      <c r="V103" s="117">
        <f t="shared" si="7"/>
        <v>3</v>
      </c>
      <c r="W103" s="137">
        <f t="shared" si="7"/>
        <v>3</v>
      </c>
      <c r="X103" s="116">
        <f t="shared" si="7"/>
        <v>3</v>
      </c>
      <c r="Y103" s="116">
        <f t="shared" si="7"/>
        <v>3</v>
      </c>
      <c r="Z103" s="116">
        <f t="shared" si="7"/>
        <v>3</v>
      </c>
      <c r="AA103" s="116"/>
    </row>
    <row r="104" spans="5:27" x14ac:dyDescent="0.25">
      <c r="E104" t="s">
        <v>33</v>
      </c>
      <c r="G104" s="137">
        <f>COUNTIFS($F$20:$F$95,$E$104,G$20:G$95,$E$108)</f>
        <v>29</v>
      </c>
      <c r="I104" s="116">
        <f t="shared" ref="I104:Z104" si="8">COUNTIFS($F$20:$F$95,$E$104,I$20:I$95,$E$108)</f>
        <v>29</v>
      </c>
      <c r="J104" s="117">
        <f t="shared" si="8"/>
        <v>29</v>
      </c>
      <c r="K104" s="137">
        <f t="shared" si="8"/>
        <v>29</v>
      </c>
      <c r="L104" s="116">
        <f t="shared" si="8"/>
        <v>29</v>
      </c>
      <c r="M104" s="116">
        <f t="shared" si="8"/>
        <v>29</v>
      </c>
      <c r="N104" s="117">
        <f t="shared" si="8"/>
        <v>29</v>
      </c>
      <c r="O104" s="137">
        <f t="shared" si="8"/>
        <v>29</v>
      </c>
      <c r="P104" s="116">
        <f t="shared" si="8"/>
        <v>29</v>
      </c>
      <c r="Q104" s="116">
        <f t="shared" si="8"/>
        <v>29</v>
      </c>
      <c r="R104" s="117">
        <f t="shared" si="8"/>
        <v>28</v>
      </c>
      <c r="S104" s="137">
        <f t="shared" si="8"/>
        <v>28</v>
      </c>
      <c r="T104" s="116">
        <f t="shared" si="8"/>
        <v>28</v>
      </c>
      <c r="U104" s="116">
        <f t="shared" si="8"/>
        <v>25</v>
      </c>
      <c r="V104" s="117">
        <f t="shared" si="8"/>
        <v>25</v>
      </c>
      <c r="W104" s="137">
        <f t="shared" si="8"/>
        <v>28</v>
      </c>
      <c r="X104" s="116">
        <f t="shared" si="8"/>
        <v>25</v>
      </c>
      <c r="Y104" s="116">
        <f t="shared" si="8"/>
        <v>25</v>
      </c>
      <c r="Z104" s="116">
        <f t="shared" si="8"/>
        <v>24</v>
      </c>
      <c r="AA104" s="116"/>
    </row>
    <row r="105" spans="5:27" x14ac:dyDescent="0.25">
      <c r="E105" t="s">
        <v>34</v>
      </c>
      <c r="G105" s="137">
        <f>COUNTIFS($F$20:$F$95,$E$105,G$20:G$95,$E$108)</f>
        <v>12</v>
      </c>
      <c r="I105" s="116">
        <f t="shared" ref="I105:Z105" si="9">COUNTIFS($F$20:$F$95,$E$105,I$20:I$95,$E$108)</f>
        <v>12</v>
      </c>
      <c r="J105" s="117">
        <f t="shared" si="9"/>
        <v>12</v>
      </c>
      <c r="K105" s="137">
        <f t="shared" si="9"/>
        <v>12</v>
      </c>
      <c r="L105" s="116">
        <f t="shared" si="9"/>
        <v>12</v>
      </c>
      <c r="M105" s="116">
        <f t="shared" si="9"/>
        <v>12</v>
      </c>
      <c r="N105" s="117">
        <f t="shared" si="9"/>
        <v>12</v>
      </c>
      <c r="O105" s="137">
        <f t="shared" si="9"/>
        <v>12</v>
      </c>
      <c r="P105" s="116">
        <f t="shared" si="9"/>
        <v>12</v>
      </c>
      <c r="Q105" s="116">
        <f t="shared" si="9"/>
        <v>3</v>
      </c>
      <c r="R105" s="117">
        <f t="shared" si="9"/>
        <v>3</v>
      </c>
      <c r="S105" s="137">
        <f t="shared" si="9"/>
        <v>0</v>
      </c>
      <c r="T105" s="116">
        <f t="shared" si="9"/>
        <v>3</v>
      </c>
      <c r="U105" s="116">
        <f t="shared" si="9"/>
        <v>0</v>
      </c>
      <c r="V105" s="117">
        <f t="shared" si="9"/>
        <v>0</v>
      </c>
      <c r="W105" s="137">
        <f t="shared" si="9"/>
        <v>0</v>
      </c>
      <c r="X105" s="116">
        <f t="shared" si="9"/>
        <v>0</v>
      </c>
      <c r="Y105" s="116">
        <f t="shared" si="9"/>
        <v>0</v>
      </c>
      <c r="Z105" s="116">
        <f t="shared" si="9"/>
        <v>0</v>
      </c>
      <c r="AA105" s="116"/>
    </row>
    <row r="106" spans="5:27" x14ac:dyDescent="0.25">
      <c r="E106" t="s">
        <v>350</v>
      </c>
      <c r="G106" s="137">
        <f>COUNTIFS($F$20:$F$95,$E$106,G$20:G$95,$E$108)</f>
        <v>1</v>
      </c>
      <c r="I106" s="116">
        <f t="shared" ref="I106:Z106" si="10">COUNTIFS($F$20:$F$95,$E$106,I$20:I$95,$E$108)</f>
        <v>1</v>
      </c>
      <c r="J106" s="117">
        <f t="shared" si="10"/>
        <v>1</v>
      </c>
      <c r="K106" s="137">
        <f t="shared" si="10"/>
        <v>1</v>
      </c>
      <c r="L106" s="116">
        <f t="shared" si="10"/>
        <v>1</v>
      </c>
      <c r="M106" s="116">
        <f t="shared" si="10"/>
        <v>1</v>
      </c>
      <c r="N106" s="117">
        <f t="shared" si="10"/>
        <v>1</v>
      </c>
      <c r="O106" s="137">
        <f t="shared" si="10"/>
        <v>1</v>
      </c>
      <c r="P106" s="116">
        <f t="shared" si="10"/>
        <v>1</v>
      </c>
      <c r="Q106" s="116">
        <f t="shared" si="10"/>
        <v>1</v>
      </c>
      <c r="R106" s="117">
        <f t="shared" si="10"/>
        <v>0</v>
      </c>
      <c r="S106" s="137">
        <f t="shared" si="10"/>
        <v>1</v>
      </c>
      <c r="T106" s="116">
        <f t="shared" si="10"/>
        <v>1</v>
      </c>
      <c r="U106" s="116">
        <f t="shared" si="10"/>
        <v>1</v>
      </c>
      <c r="V106" s="117">
        <f t="shared" si="10"/>
        <v>0</v>
      </c>
      <c r="W106" s="137">
        <f t="shared" si="10"/>
        <v>1</v>
      </c>
      <c r="X106" s="116">
        <f t="shared" si="10"/>
        <v>0</v>
      </c>
      <c r="Y106" s="116">
        <f t="shared" si="10"/>
        <v>0</v>
      </c>
      <c r="Z106" s="116">
        <f t="shared" si="10"/>
        <v>0</v>
      </c>
      <c r="AA106" s="116"/>
    </row>
    <row r="107" spans="5:27" x14ac:dyDescent="0.25">
      <c r="G107" s="137"/>
      <c r="I107" s="116"/>
      <c r="J107" s="117"/>
      <c r="K107" s="137"/>
      <c r="L107" s="116"/>
      <c r="M107" s="116"/>
      <c r="N107" s="117"/>
      <c r="O107" s="137"/>
      <c r="P107" s="116"/>
      <c r="Q107" s="116"/>
      <c r="R107" s="117"/>
      <c r="S107" s="137"/>
      <c r="T107" s="116"/>
      <c r="U107" s="116"/>
      <c r="V107" s="117"/>
      <c r="W107" s="137"/>
      <c r="X107" s="116"/>
      <c r="Y107" s="116"/>
      <c r="Z107" s="116"/>
      <c r="AA107" s="116"/>
    </row>
    <row r="108" spans="5:27" x14ac:dyDescent="0.25">
      <c r="E108" t="s">
        <v>416</v>
      </c>
      <c r="G108" s="137">
        <f>COUNTIF(G20:G95,$E$108)</f>
        <v>74</v>
      </c>
      <c r="H108" s="118"/>
      <c r="I108" s="118">
        <f t="shared" ref="I108:Z108" si="11">COUNTIF(I20:I95,$E$108)</f>
        <v>73</v>
      </c>
      <c r="J108" s="119">
        <f t="shared" si="11"/>
        <v>73</v>
      </c>
      <c r="K108" s="137">
        <f t="shared" si="11"/>
        <v>73</v>
      </c>
      <c r="L108" s="118">
        <f t="shared" si="11"/>
        <v>73</v>
      </c>
      <c r="M108" s="118">
        <f t="shared" si="11"/>
        <v>73</v>
      </c>
      <c r="N108" s="119">
        <f t="shared" si="11"/>
        <v>73</v>
      </c>
      <c r="O108" s="137">
        <f t="shared" si="11"/>
        <v>73</v>
      </c>
      <c r="P108" s="118">
        <f t="shared" si="11"/>
        <v>73</v>
      </c>
      <c r="Q108" s="118">
        <f t="shared" si="11"/>
        <v>63</v>
      </c>
      <c r="R108" s="119">
        <f t="shared" si="11"/>
        <v>49</v>
      </c>
      <c r="S108" s="137">
        <f t="shared" si="11"/>
        <v>56</v>
      </c>
      <c r="T108" s="118">
        <f t="shared" si="11"/>
        <v>63</v>
      </c>
      <c r="U108" s="118">
        <f t="shared" si="11"/>
        <v>53</v>
      </c>
      <c r="V108" s="119">
        <f t="shared" si="11"/>
        <v>40</v>
      </c>
      <c r="W108" s="137">
        <f t="shared" si="11"/>
        <v>56</v>
      </c>
      <c r="X108" s="112">
        <f t="shared" si="11"/>
        <v>40</v>
      </c>
      <c r="Y108" s="112">
        <f t="shared" si="11"/>
        <v>40</v>
      </c>
      <c r="Z108" s="112">
        <f t="shared" si="11"/>
        <v>36</v>
      </c>
    </row>
    <row r="109" spans="5:27" x14ac:dyDescent="0.25">
      <c r="E109" t="s">
        <v>417</v>
      </c>
      <c r="G109" s="137">
        <f>COUNTIF(G20:G94,$E$109)</f>
        <v>1</v>
      </c>
      <c r="H109" s="118"/>
      <c r="I109" s="118">
        <f>COUNTIF(I21:I95,$E$109)</f>
        <v>2</v>
      </c>
      <c r="J109" s="119">
        <f>COUNTIF(J21:J95,$E$109)</f>
        <v>2</v>
      </c>
      <c r="K109" s="137">
        <f>COUNTIF(K20:K94,$E$109)</f>
        <v>2</v>
      </c>
      <c r="L109" s="118">
        <f>COUNTIF(L21:L95,$E$109)</f>
        <v>2</v>
      </c>
      <c r="M109" s="118">
        <f>COUNTIF(M21:M95,$E$109)</f>
        <v>2</v>
      </c>
      <c r="N109" s="119">
        <f>COUNTIF(N21:N95,$E$109)</f>
        <v>2</v>
      </c>
      <c r="O109" s="137">
        <f>COUNTIF(O20:O94,$E$109)</f>
        <v>2</v>
      </c>
      <c r="P109" s="118">
        <f>COUNTIF(P21:P95,$E$109)</f>
        <v>2</v>
      </c>
      <c r="Q109" s="118">
        <f>COUNTIF(Q21:Q95,$E$109)</f>
        <v>12</v>
      </c>
      <c r="R109" s="119">
        <f>COUNTIF(R21:R95,$E$109)</f>
        <v>26</v>
      </c>
      <c r="S109" s="137">
        <f>COUNTIF(S20:S94,$E$109)</f>
        <v>19</v>
      </c>
      <c r="T109" s="118">
        <f>COUNTIF(T21:T95,$E$109)</f>
        <v>12</v>
      </c>
      <c r="U109" s="118">
        <f>COUNTIF(U21:U95,$E$109)</f>
        <v>22</v>
      </c>
      <c r="V109" s="119">
        <f>COUNTIF(V21:V95,$E$109)</f>
        <v>35</v>
      </c>
      <c r="W109" s="137">
        <f>COUNTIF(W20:W94,$E$109)</f>
        <v>19</v>
      </c>
      <c r="X109" s="112">
        <f>COUNTIF(X21:X95,$E$109)</f>
        <v>35</v>
      </c>
      <c r="Y109" s="112">
        <f>COUNTIF(Y21:Y95,$E$109)</f>
        <v>35</v>
      </c>
      <c r="Z109" s="112">
        <f>COUNTIF(Z20:Z95,$E$109)</f>
        <v>39</v>
      </c>
    </row>
    <row r="110" spans="5:27" ht="15.75" thickBot="1" x14ac:dyDescent="0.3">
      <c r="G110" s="139">
        <f>SUM(G108:G109)</f>
        <v>75</v>
      </c>
      <c r="H110" s="120"/>
      <c r="I110" s="120">
        <f>SUM(I108:I109)</f>
        <v>75</v>
      </c>
      <c r="J110" s="124">
        <f t="shared" ref="J110:Z110" si="12">SUM(J108:J109)</f>
        <v>75</v>
      </c>
      <c r="K110" s="139">
        <f>SUM(K108:K109)</f>
        <v>75</v>
      </c>
      <c r="L110" s="120">
        <f t="shared" si="12"/>
        <v>75</v>
      </c>
      <c r="M110" s="120">
        <f t="shared" si="12"/>
        <v>75</v>
      </c>
      <c r="N110" s="124">
        <f t="shared" si="12"/>
        <v>75</v>
      </c>
      <c r="O110" s="139">
        <f>SUM(O108:O109)</f>
        <v>75</v>
      </c>
      <c r="P110" s="120">
        <f t="shared" si="12"/>
        <v>75</v>
      </c>
      <c r="Q110" s="120">
        <f t="shared" si="12"/>
        <v>75</v>
      </c>
      <c r="R110" s="124">
        <f t="shared" si="12"/>
        <v>75</v>
      </c>
      <c r="S110" s="139">
        <f t="shared" ref="S110" si="13">SUM(S108:S109)</f>
        <v>75</v>
      </c>
      <c r="T110" s="120">
        <f t="shared" si="12"/>
        <v>75</v>
      </c>
      <c r="U110" s="120">
        <f t="shared" si="12"/>
        <v>75</v>
      </c>
      <c r="V110" s="124">
        <f t="shared" si="12"/>
        <v>75</v>
      </c>
      <c r="W110" s="139">
        <f t="shared" si="12"/>
        <v>75</v>
      </c>
      <c r="X110" s="120">
        <f t="shared" si="12"/>
        <v>75</v>
      </c>
      <c r="Y110" s="120">
        <f t="shared" si="12"/>
        <v>75</v>
      </c>
      <c r="Z110" s="120">
        <f t="shared" si="12"/>
        <v>75</v>
      </c>
      <c r="AA110" s="113"/>
    </row>
    <row r="111" spans="5:27" ht="15.75" thickTop="1" x14ac:dyDescent="0.25">
      <c r="G111" s="118"/>
      <c r="I111" s="118"/>
      <c r="J111" s="119"/>
      <c r="L111" s="118"/>
      <c r="M111" s="118"/>
      <c r="N111" s="119"/>
      <c r="P111" s="118"/>
      <c r="Q111" s="118"/>
      <c r="R111" s="119"/>
      <c r="T111" s="118"/>
      <c r="U111" s="118"/>
      <c r="V111" s="119"/>
    </row>
    <row r="112" spans="5:27" x14ac:dyDescent="0.25">
      <c r="E112" s="11" t="s">
        <v>443</v>
      </c>
      <c r="G112" s="118"/>
      <c r="I112" s="118"/>
      <c r="J112" s="119"/>
      <c r="L112" s="118"/>
      <c r="M112" s="118"/>
      <c r="N112" s="119"/>
      <c r="P112" s="118"/>
      <c r="Q112" s="118"/>
      <c r="R112" s="119"/>
      <c r="T112" s="118"/>
      <c r="U112" s="118"/>
      <c r="V112" s="119"/>
    </row>
    <row r="113" spans="5:28" x14ac:dyDescent="0.25">
      <c r="E113" t="s">
        <v>434</v>
      </c>
      <c r="G113" s="118"/>
      <c r="I113" s="118"/>
      <c r="J113" s="119"/>
      <c r="L113" s="118"/>
      <c r="M113" s="118"/>
      <c r="N113" s="119"/>
      <c r="P113" s="118"/>
      <c r="Q113" s="118"/>
      <c r="R113" s="119"/>
      <c r="T113" s="118"/>
      <c r="U113" s="118">
        <v>1</v>
      </c>
      <c r="V113" s="119"/>
    </row>
    <row r="114" spans="5:28" x14ac:dyDescent="0.25">
      <c r="E114" t="s">
        <v>508</v>
      </c>
      <c r="G114" s="118"/>
      <c r="I114" s="118"/>
      <c r="J114" s="119"/>
      <c r="L114" s="118"/>
      <c r="M114" s="118"/>
      <c r="N114" s="119"/>
      <c r="P114" s="118"/>
      <c r="Q114" s="118"/>
      <c r="R114" s="119"/>
      <c r="T114" s="118"/>
      <c r="U114" s="118">
        <v>1</v>
      </c>
      <c r="V114" s="119">
        <v>1</v>
      </c>
      <c r="X114" s="112">
        <v>1</v>
      </c>
      <c r="AB114" s="110" t="s">
        <v>462</v>
      </c>
    </row>
    <row r="115" spans="5:28" x14ac:dyDescent="0.25">
      <c r="E115" t="s">
        <v>437</v>
      </c>
      <c r="G115" s="118"/>
      <c r="I115" s="118"/>
      <c r="J115" s="119"/>
      <c r="L115" s="118"/>
      <c r="M115" s="118"/>
      <c r="N115" s="119"/>
      <c r="P115" s="118"/>
      <c r="Q115" s="118"/>
      <c r="R115" s="119"/>
      <c r="T115" s="118"/>
      <c r="U115" s="118"/>
      <c r="V115" s="119">
        <v>7</v>
      </c>
    </row>
    <row r="116" spans="5:28" x14ac:dyDescent="0.25">
      <c r="E116" t="s">
        <v>435</v>
      </c>
      <c r="G116" s="118"/>
      <c r="I116" s="118"/>
      <c r="J116" s="119"/>
      <c r="L116" s="118"/>
      <c r="M116" s="118"/>
      <c r="N116" s="119"/>
      <c r="P116" s="118"/>
      <c r="Q116" s="118"/>
      <c r="R116" s="119"/>
      <c r="T116" s="118"/>
      <c r="U116" s="118"/>
      <c r="V116" s="119">
        <v>1</v>
      </c>
    </row>
    <row r="117" spans="5:28" x14ac:dyDescent="0.25">
      <c r="E117" t="s">
        <v>438</v>
      </c>
      <c r="G117" s="118"/>
      <c r="I117" s="118"/>
      <c r="J117" s="119"/>
      <c r="L117" s="118"/>
      <c r="M117" s="118"/>
      <c r="N117" s="119"/>
      <c r="P117" s="118"/>
      <c r="Q117" s="118"/>
      <c r="R117" s="119">
        <v>1</v>
      </c>
      <c r="T117" s="118"/>
      <c r="U117" s="118"/>
      <c r="V117" s="119"/>
    </row>
    <row r="118" spans="5:28" x14ac:dyDescent="0.25">
      <c r="E118" t="s">
        <v>439</v>
      </c>
      <c r="G118" s="118"/>
      <c r="I118" s="118"/>
      <c r="J118" s="119"/>
      <c r="L118" s="118"/>
      <c r="M118" s="118"/>
      <c r="N118" s="119"/>
      <c r="P118" s="118"/>
      <c r="Q118" s="118"/>
      <c r="R118" s="119">
        <v>3</v>
      </c>
      <c r="T118" s="118"/>
      <c r="U118" s="118"/>
      <c r="V118" s="119"/>
    </row>
    <row r="119" spans="5:28" x14ac:dyDescent="0.25">
      <c r="E119" t="s">
        <v>436</v>
      </c>
      <c r="G119" s="118"/>
      <c r="I119" s="118"/>
      <c r="J119" s="119"/>
      <c r="L119" s="118"/>
      <c r="M119" s="118"/>
      <c r="N119" s="119"/>
      <c r="P119" s="118"/>
      <c r="Q119" s="118"/>
      <c r="R119" s="119"/>
      <c r="T119" s="118"/>
      <c r="U119" s="118"/>
      <c r="V119" s="119"/>
      <c r="Y119" s="112">
        <v>3</v>
      </c>
    </row>
    <row r="120" spans="5:28" x14ac:dyDescent="0.25">
      <c r="E120" t="s">
        <v>469</v>
      </c>
      <c r="G120" s="118"/>
      <c r="I120" s="118"/>
      <c r="J120" s="119"/>
      <c r="L120" s="118"/>
      <c r="M120" s="118"/>
      <c r="N120" s="119"/>
      <c r="P120" s="118"/>
      <c r="Q120" s="118"/>
      <c r="R120" s="119"/>
      <c r="T120" s="118"/>
      <c r="U120" s="118"/>
      <c r="V120" s="119">
        <v>1</v>
      </c>
    </row>
    <row r="121" spans="5:28" x14ac:dyDescent="0.25">
      <c r="E121" t="s">
        <v>440</v>
      </c>
      <c r="G121" s="118"/>
      <c r="I121" s="118"/>
      <c r="J121" s="119"/>
      <c r="L121" s="118"/>
      <c r="M121" s="118"/>
      <c r="N121" s="119"/>
      <c r="P121" s="118"/>
      <c r="Q121" s="118"/>
      <c r="R121" s="119"/>
      <c r="T121" s="118"/>
      <c r="U121" s="118"/>
      <c r="V121" s="119"/>
      <c r="Y121" s="112">
        <v>1</v>
      </c>
    </row>
    <row r="122" spans="5:28" x14ac:dyDescent="0.25">
      <c r="E122" t="s">
        <v>441</v>
      </c>
      <c r="G122" s="118"/>
      <c r="I122" s="118"/>
      <c r="J122" s="119"/>
      <c r="L122" s="118"/>
      <c r="M122" s="118"/>
      <c r="N122" s="119"/>
      <c r="P122" s="118"/>
      <c r="Q122" s="118"/>
      <c r="R122" s="119"/>
      <c r="T122" s="118"/>
      <c r="U122" s="118"/>
      <c r="V122" s="119">
        <v>1</v>
      </c>
      <c r="Y122" s="112">
        <v>1</v>
      </c>
    </row>
    <row r="123" spans="5:28" x14ac:dyDescent="0.25">
      <c r="E123" t="s">
        <v>444</v>
      </c>
      <c r="G123" s="118"/>
      <c r="I123" s="118"/>
      <c r="J123" s="119"/>
      <c r="L123" s="118"/>
      <c r="M123" s="118"/>
      <c r="N123" s="119"/>
      <c r="P123" s="118"/>
      <c r="Q123" s="118"/>
      <c r="R123" s="119"/>
      <c r="T123" s="118"/>
      <c r="U123" s="118">
        <v>1</v>
      </c>
      <c r="V123" s="119">
        <v>1</v>
      </c>
      <c r="X123" s="112">
        <v>1</v>
      </c>
      <c r="Y123" s="112">
        <v>1</v>
      </c>
    </row>
    <row r="124" spans="5:28" x14ac:dyDescent="0.25">
      <c r="E124" t="s">
        <v>461</v>
      </c>
      <c r="J124" s="123"/>
      <c r="L124" s="118"/>
      <c r="M124" s="118"/>
      <c r="N124" s="119"/>
      <c r="P124" s="118"/>
      <c r="Q124" s="118"/>
      <c r="R124" s="119"/>
      <c r="T124" s="118"/>
      <c r="U124" s="118">
        <v>1</v>
      </c>
      <c r="V124" s="119"/>
    </row>
    <row r="125" spans="5:28" ht="15.75" thickBot="1" x14ac:dyDescent="0.3">
      <c r="G125" s="120"/>
      <c r="H125" s="120"/>
      <c r="I125" s="120">
        <f>SUM(I112:I124)</f>
        <v>0</v>
      </c>
      <c r="J125" s="124">
        <f>SUM(J112:J124)</f>
        <v>0</v>
      </c>
      <c r="K125" s="120"/>
      <c r="L125" s="120">
        <f>SUM(L112:L124)</f>
        <v>0</v>
      </c>
      <c r="M125" s="120">
        <f>SUM(M112:M124)</f>
        <v>0</v>
      </c>
      <c r="N125" s="124">
        <f>SUM(N112:N124)</f>
        <v>0</v>
      </c>
      <c r="O125" s="120"/>
      <c r="P125" s="120">
        <f>SUM(P112:P124)</f>
        <v>0</v>
      </c>
      <c r="Q125" s="120">
        <f>SUM(Q112:Q124)</f>
        <v>0</v>
      </c>
      <c r="R125" s="124">
        <f>SUM(R112:R124)</f>
        <v>4</v>
      </c>
      <c r="S125" s="120"/>
      <c r="T125" s="120">
        <f>SUM(T112:T124)</f>
        <v>0</v>
      </c>
      <c r="U125" s="120">
        <f>SUM(U112:U124)</f>
        <v>4</v>
      </c>
      <c r="V125" s="124">
        <f>SUM(V112:V124)</f>
        <v>12</v>
      </c>
      <c r="W125" s="120"/>
      <c r="X125" s="120">
        <f>SUM(X112:X124)</f>
        <v>2</v>
      </c>
      <c r="Y125" s="120">
        <f>SUM(Y112:Y124)</f>
        <v>6</v>
      </c>
      <c r="Z125" s="120">
        <f>SUM(Z112:Z124)</f>
        <v>0</v>
      </c>
      <c r="AA125" s="113"/>
    </row>
    <row r="126" spans="5:28" ht="15.75" thickTop="1" x14ac:dyDescent="0.25">
      <c r="H126" s="112"/>
    </row>
    <row r="127" spans="5:28" ht="15.75" thickBot="1" x14ac:dyDescent="0.3">
      <c r="F127" s="11" t="s">
        <v>442</v>
      </c>
      <c r="G127" s="125"/>
      <c r="H127" s="125"/>
      <c r="I127" s="125">
        <f>SUM(I108,I125)</f>
        <v>73</v>
      </c>
      <c r="J127" s="125">
        <f>SUM(J108,J125)</f>
        <v>73</v>
      </c>
      <c r="K127" s="125"/>
      <c r="L127" s="125">
        <f>SUM(L108,L125)</f>
        <v>73</v>
      </c>
      <c r="M127" s="125">
        <f>SUM(M108,M125)</f>
        <v>73</v>
      </c>
      <c r="N127" s="125">
        <f>SUM(N108,N125)</f>
        <v>73</v>
      </c>
      <c r="O127" s="125"/>
      <c r="P127" s="125">
        <f>SUM(P108,P125)</f>
        <v>73</v>
      </c>
      <c r="Q127" s="125">
        <f>SUM(Q108,Q125)</f>
        <v>63</v>
      </c>
      <c r="R127" s="125">
        <f>SUM(R108,R125)</f>
        <v>53</v>
      </c>
      <c r="S127" s="125"/>
      <c r="T127" s="125">
        <f>SUM(T108,T125)</f>
        <v>63</v>
      </c>
      <c r="U127" s="125">
        <f>SUM(U108,U125)</f>
        <v>57</v>
      </c>
      <c r="V127" s="125">
        <f>SUM(V108,V125)</f>
        <v>52</v>
      </c>
      <c r="W127" s="125"/>
      <c r="X127" s="125">
        <f>SUM(X108,X125)</f>
        <v>42</v>
      </c>
      <c r="Y127" s="125">
        <f>SUM(Y108,Y125)</f>
        <v>46</v>
      </c>
      <c r="Z127" s="125">
        <f>SUM(Z108,Z125)</f>
        <v>36</v>
      </c>
      <c r="AA127" s="113"/>
    </row>
  </sheetData>
  <autoFilter ref="D17:AB92"/>
  <conditionalFormatting sqref="H20:J85 L20:N85 P20:R85 T20:V69 X20:AA69 X94:AA94 T94:V94 P94:R94 L94:N94 H94:J94 X80:AA85 AA79 T80:V85 X71:AA78 AA70 T71:V78 T90:V92 X90:AA92 P90:R92 L90:N92 H90:J92">
    <cfRule type="cellIs" dxfId="29" priority="33" operator="equal">
      <formula>"n"</formula>
    </cfRule>
  </conditionalFormatting>
  <conditionalFormatting sqref="G20:G85 G94 G90:G92">
    <cfRule type="cellIs" dxfId="28" priority="32" operator="equal">
      <formula>"n"</formula>
    </cfRule>
  </conditionalFormatting>
  <conditionalFormatting sqref="K20:K85 K94 K90:K92">
    <cfRule type="cellIs" dxfId="27" priority="31" operator="equal">
      <formula>"n"</formula>
    </cfRule>
  </conditionalFormatting>
  <conditionalFormatting sqref="O20:O85 O94 O90:O92">
    <cfRule type="cellIs" dxfId="26" priority="29" operator="equal">
      <formula>"n"</formula>
    </cfRule>
  </conditionalFormatting>
  <conditionalFormatting sqref="S20:S69 S94 S80:S85 S71:S78 S90:S92">
    <cfRule type="cellIs" dxfId="25" priority="26" operator="equal">
      <formula>"n"</formula>
    </cfRule>
  </conditionalFormatting>
  <conditionalFormatting sqref="W20:W69 W94 W80:W85 W71:W78 W90:W92">
    <cfRule type="cellIs" dxfId="24" priority="25" operator="equal">
      <formula>"n"</formula>
    </cfRule>
  </conditionalFormatting>
  <conditionalFormatting sqref="H93:J93 L93:N93 P93:R93 T93:V93 X93:AA93">
    <cfRule type="cellIs" dxfId="23" priority="24" operator="equal">
      <formula>"n"</formula>
    </cfRule>
  </conditionalFormatting>
  <conditionalFormatting sqref="G93">
    <cfRule type="cellIs" dxfId="22" priority="23" operator="equal">
      <formula>"n"</formula>
    </cfRule>
  </conditionalFormatting>
  <conditionalFormatting sqref="K93">
    <cfRule type="cellIs" dxfId="21" priority="22" operator="equal">
      <formula>"n"</formula>
    </cfRule>
  </conditionalFormatting>
  <conditionalFormatting sqref="O93">
    <cfRule type="cellIs" dxfId="20" priority="21" operator="equal">
      <formula>"n"</formula>
    </cfRule>
  </conditionalFormatting>
  <conditionalFormatting sqref="S93">
    <cfRule type="cellIs" dxfId="19" priority="20" operator="equal">
      <formula>"n"</formula>
    </cfRule>
  </conditionalFormatting>
  <conditionalFormatting sqref="W93">
    <cfRule type="cellIs" dxfId="18" priority="19" operator="equal">
      <formula>"n"</formula>
    </cfRule>
  </conditionalFormatting>
  <conditionalFormatting sqref="T79:V79 X79:Z79">
    <cfRule type="cellIs" dxfId="17" priority="18" operator="equal">
      <formula>"n"</formula>
    </cfRule>
  </conditionalFormatting>
  <conditionalFormatting sqref="S79">
    <cfRule type="cellIs" dxfId="16" priority="17" operator="equal">
      <formula>"n"</formula>
    </cfRule>
  </conditionalFormatting>
  <conditionalFormatting sqref="W79">
    <cfRule type="cellIs" dxfId="15" priority="16" operator="equal">
      <formula>"n"</formula>
    </cfRule>
  </conditionalFormatting>
  <conditionalFormatting sqref="X70:Z70 T70:V70">
    <cfRule type="cellIs" dxfId="14" priority="15" operator="equal">
      <formula>"n"</formula>
    </cfRule>
  </conditionalFormatting>
  <conditionalFormatting sqref="S70">
    <cfRule type="cellIs" dxfId="13" priority="14" operator="equal">
      <formula>"n"</formula>
    </cfRule>
  </conditionalFormatting>
  <conditionalFormatting sqref="W70">
    <cfRule type="cellIs" dxfId="12" priority="13" operator="equal">
      <formula>"n"</formula>
    </cfRule>
  </conditionalFormatting>
  <conditionalFormatting sqref="T86:V87 X86:AA87 P86:R87 L86:N87 H86:J87 H89:J89 L89:N89 P89:R89 X89:AA89 T89:V89">
    <cfRule type="cellIs" dxfId="11" priority="12" operator="equal">
      <formula>"n"</formula>
    </cfRule>
  </conditionalFormatting>
  <conditionalFormatting sqref="G86:G87 G89">
    <cfRule type="cellIs" dxfId="10" priority="11" operator="equal">
      <formula>"n"</formula>
    </cfRule>
  </conditionalFormatting>
  <conditionalFormatting sqref="K86:K87 K89">
    <cfRule type="cellIs" dxfId="9" priority="10" operator="equal">
      <formula>"n"</formula>
    </cfRule>
  </conditionalFormatting>
  <conditionalFormatting sqref="O86:O87 O89">
    <cfRule type="cellIs" dxfId="8" priority="9" operator="equal">
      <formula>"n"</formula>
    </cfRule>
  </conditionalFormatting>
  <conditionalFormatting sqref="S86:S87 S89">
    <cfRule type="cellIs" dxfId="7" priority="8" operator="equal">
      <formula>"n"</formula>
    </cfRule>
  </conditionalFormatting>
  <conditionalFormatting sqref="W86:W87 W89">
    <cfRule type="cellIs" dxfId="6" priority="7" operator="equal">
      <formula>"n"</formula>
    </cfRule>
  </conditionalFormatting>
  <conditionalFormatting sqref="H88:J88 L88:N88 P88:R88 X88:AA88 T88:V88">
    <cfRule type="cellIs" dxfId="5" priority="6" operator="equal">
      <formula>"n"</formula>
    </cfRule>
  </conditionalFormatting>
  <conditionalFormatting sqref="G88">
    <cfRule type="cellIs" dxfId="4" priority="5" operator="equal">
      <formula>"n"</formula>
    </cfRule>
  </conditionalFormatting>
  <conditionalFormatting sqref="K88">
    <cfRule type="cellIs" dxfId="3" priority="4" operator="equal">
      <formula>"n"</formula>
    </cfRule>
  </conditionalFormatting>
  <conditionalFormatting sqref="O88">
    <cfRule type="cellIs" dxfId="2" priority="3" operator="equal">
      <formula>"n"</formula>
    </cfRule>
  </conditionalFormatting>
  <conditionalFormatting sqref="S88">
    <cfRule type="cellIs" dxfId="1" priority="2" operator="equal">
      <formula>"n"</formula>
    </cfRule>
  </conditionalFormatting>
  <conditionalFormatting sqref="W88">
    <cfRule type="cellIs" dxfId="0" priority="1" operator="equal">
      <formula>"n"</formula>
    </cfRule>
  </conditionalFormatting>
  <printOptions horizontalCentered="1"/>
  <pageMargins left="0.25" right="0.25" top="0.75" bottom="0.75" header="0.3" footer="0.3"/>
  <pageSetup paperSize="9" scale="46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71"/>
  <sheetViews>
    <sheetView zoomScale="80" zoomScaleNormal="80" workbookViewId="0">
      <pane ySplit="3" topLeftCell="A16" activePane="bottomLeft" state="frozen"/>
      <selection pane="bottomLeft" activeCell="B9" sqref="B9"/>
    </sheetView>
  </sheetViews>
  <sheetFormatPr defaultColWidth="9" defaultRowHeight="20.25" x14ac:dyDescent="0.25"/>
  <cols>
    <col min="1" max="1" width="33" style="148" customWidth="1"/>
    <col min="2" max="2" width="30.42578125" style="148" customWidth="1"/>
    <col min="3" max="3" width="33.85546875" style="148" customWidth="1"/>
    <col min="4" max="4" width="28.28515625" style="148" customWidth="1"/>
    <col min="5" max="5" width="31" style="148" customWidth="1"/>
    <col min="6" max="16384" width="9" style="148"/>
  </cols>
  <sheetData>
    <row r="1" spans="1:5" ht="23.25" x14ac:dyDescent="0.25">
      <c r="A1" s="504" t="s">
        <v>470</v>
      </c>
      <c r="B1" s="504"/>
      <c r="C1" s="504"/>
      <c r="D1" s="504"/>
      <c r="E1" s="504"/>
    </row>
    <row r="2" spans="1:5" ht="24" thickBot="1" x14ac:dyDescent="0.3">
      <c r="A2" s="505" t="s">
        <v>928</v>
      </c>
      <c r="B2" s="505"/>
      <c r="C2" s="505"/>
      <c r="D2" s="505"/>
      <c r="E2" s="505"/>
    </row>
    <row r="3" spans="1:5" s="151" customFormat="1" ht="24" thickBot="1" x14ac:dyDescent="0.3">
      <c r="A3" s="149" t="s">
        <v>471</v>
      </c>
      <c r="B3" s="149" t="s">
        <v>474</v>
      </c>
      <c r="C3" s="149" t="s">
        <v>472</v>
      </c>
      <c r="D3" s="149" t="s">
        <v>475</v>
      </c>
      <c r="E3" s="150" t="s">
        <v>473</v>
      </c>
    </row>
    <row r="4" spans="1:5" ht="23.25" x14ac:dyDescent="0.25">
      <c r="A4" s="206" t="s">
        <v>7</v>
      </c>
      <c r="B4" s="206"/>
      <c r="C4" s="206"/>
      <c r="D4" s="206"/>
      <c r="E4" s="206"/>
    </row>
    <row r="5" spans="1:5" ht="23.25" x14ac:dyDescent="0.25">
      <c r="A5" s="204" t="s">
        <v>497</v>
      </c>
      <c r="B5" s="204" t="s">
        <v>649</v>
      </c>
      <c r="C5" s="204" t="s">
        <v>498</v>
      </c>
      <c r="D5" s="204" t="s">
        <v>651</v>
      </c>
      <c r="E5" s="205" t="s">
        <v>498</v>
      </c>
    </row>
    <row r="6" spans="1:5" ht="22.5" x14ac:dyDescent="0.25">
      <c r="A6" s="156"/>
      <c r="B6" s="156" t="s">
        <v>650</v>
      </c>
      <c r="C6" s="156" t="s">
        <v>499</v>
      </c>
      <c r="D6" s="156" t="s">
        <v>487</v>
      </c>
      <c r="E6" s="156" t="s">
        <v>500</v>
      </c>
    </row>
    <row r="7" spans="1:5" ht="22.5" x14ac:dyDescent="0.25">
      <c r="A7" s="211"/>
      <c r="B7" s="156" t="s">
        <v>686</v>
      </c>
      <c r="C7" s="156" t="s">
        <v>491</v>
      </c>
      <c r="D7" s="211"/>
      <c r="E7" s="156" t="s">
        <v>491</v>
      </c>
    </row>
    <row r="8" spans="1:5" ht="22.5" x14ac:dyDescent="0.25">
      <c r="A8" s="156"/>
      <c r="B8" s="156">
        <f>นับคน!I127</f>
        <v>73</v>
      </c>
      <c r="C8" s="212">
        <f>นับคน!I127</f>
        <v>73</v>
      </c>
      <c r="D8" s="156"/>
      <c r="E8" s="212">
        <f>นับคน!J127</f>
        <v>73</v>
      </c>
    </row>
    <row r="9" spans="1:5" ht="22.5" x14ac:dyDescent="0.25">
      <c r="A9" s="156"/>
      <c r="B9" s="156"/>
      <c r="C9" s="212" t="s">
        <v>622</v>
      </c>
      <c r="D9" s="156"/>
      <c r="E9" s="212" t="s">
        <v>622</v>
      </c>
    </row>
    <row r="10" spans="1:5" ht="22.5" x14ac:dyDescent="0.25">
      <c r="A10" s="153"/>
      <c r="B10" s="153" t="s">
        <v>687</v>
      </c>
      <c r="C10" s="153" t="s">
        <v>606</v>
      </c>
      <c r="D10" s="209"/>
      <c r="E10" s="153" t="s">
        <v>610</v>
      </c>
    </row>
    <row r="11" spans="1:5" ht="22.5" x14ac:dyDescent="0.25">
      <c r="A11" s="153"/>
      <c r="B11" s="153"/>
      <c r="C11" s="153" t="s">
        <v>607</v>
      </c>
      <c r="D11" s="153"/>
      <c r="E11" s="153" t="s">
        <v>611</v>
      </c>
    </row>
    <row r="12" spans="1:5" ht="22.5" x14ac:dyDescent="0.25">
      <c r="A12" s="153"/>
      <c r="B12" s="153"/>
      <c r="C12" s="153" t="s">
        <v>608</v>
      </c>
      <c r="D12" s="153"/>
      <c r="E12" s="153" t="s">
        <v>612</v>
      </c>
    </row>
    <row r="13" spans="1:5" ht="22.5" x14ac:dyDescent="0.25">
      <c r="A13" s="153"/>
      <c r="B13" s="153"/>
      <c r="C13" s="153" t="s">
        <v>600</v>
      </c>
      <c r="D13" s="153"/>
      <c r="E13" s="153" t="s">
        <v>613</v>
      </c>
    </row>
    <row r="14" spans="1:5" ht="22.5" x14ac:dyDescent="0.25">
      <c r="A14" s="153"/>
      <c r="B14" s="153"/>
      <c r="C14" s="153" t="s">
        <v>609</v>
      </c>
      <c r="D14" s="153"/>
      <c r="E14" s="153" t="s">
        <v>600</v>
      </c>
    </row>
    <row r="15" spans="1:5" ht="22.5" x14ac:dyDescent="0.25">
      <c r="A15" s="153"/>
      <c r="B15" s="153"/>
      <c r="C15" s="153"/>
      <c r="D15" s="153"/>
      <c r="E15" s="153" t="s">
        <v>609</v>
      </c>
    </row>
    <row r="16" spans="1:5" ht="22.5" x14ac:dyDescent="0.25">
      <c r="A16" s="153"/>
      <c r="B16" s="153"/>
      <c r="C16" s="158"/>
      <c r="D16" s="158"/>
      <c r="E16" s="208" t="s">
        <v>614</v>
      </c>
    </row>
    <row r="17" spans="1:5" ht="21" thickBot="1" x14ac:dyDescent="0.3">
      <c r="A17" s="155"/>
      <c r="B17" s="154"/>
      <c r="C17" s="154"/>
      <c r="D17" s="154"/>
      <c r="E17" s="154"/>
    </row>
    <row r="18" spans="1:5" ht="23.25" x14ac:dyDescent="0.25">
      <c r="A18" s="206" t="s">
        <v>17</v>
      </c>
      <c r="B18" s="206"/>
      <c r="C18" s="206"/>
      <c r="D18" s="206"/>
      <c r="E18" s="206"/>
    </row>
    <row r="19" spans="1:5" ht="23.25" x14ac:dyDescent="0.25">
      <c r="A19" s="205" t="s">
        <v>498</v>
      </c>
      <c r="B19" s="204" t="s">
        <v>99</v>
      </c>
      <c r="C19" s="204" t="s">
        <v>427</v>
      </c>
      <c r="D19" s="204" t="s">
        <v>498</v>
      </c>
      <c r="E19" s="205" t="s">
        <v>498</v>
      </c>
    </row>
    <row r="20" spans="1:5" ht="22.5" x14ac:dyDescent="0.25">
      <c r="A20" s="156" t="s">
        <v>494</v>
      </c>
      <c r="B20" s="156"/>
      <c r="C20" s="156" t="s">
        <v>495</v>
      </c>
      <c r="D20" s="156" t="s">
        <v>655</v>
      </c>
      <c r="E20" s="156" t="s">
        <v>500</v>
      </c>
    </row>
    <row r="21" spans="1:5" ht="22.5" x14ac:dyDescent="0.25">
      <c r="A21" s="156" t="s">
        <v>491</v>
      </c>
      <c r="B21" s="211"/>
      <c r="C21" s="211"/>
      <c r="D21" s="211"/>
      <c r="E21" s="156" t="s">
        <v>501</v>
      </c>
    </row>
    <row r="22" spans="1:5" ht="22.5" x14ac:dyDescent="0.25">
      <c r="A22" s="156">
        <f>นับคน!L127</f>
        <v>73</v>
      </c>
      <c r="B22" s="156"/>
      <c r="C22" s="212">
        <f>นับคน!M127</f>
        <v>73</v>
      </c>
      <c r="D22" s="156"/>
      <c r="E22" s="156">
        <f>นับคน!N127</f>
        <v>73</v>
      </c>
    </row>
    <row r="23" spans="1:5" ht="22.5" x14ac:dyDescent="0.25">
      <c r="A23" s="156" t="s">
        <v>622</v>
      </c>
      <c r="B23" s="211"/>
      <c r="C23" s="156" t="s">
        <v>623</v>
      </c>
      <c r="D23" s="211"/>
      <c r="E23" s="156" t="s">
        <v>622</v>
      </c>
    </row>
    <row r="24" spans="1:5" ht="22.5" x14ac:dyDescent="0.25">
      <c r="A24" s="216" t="s">
        <v>652</v>
      </c>
      <c r="B24" s="153" t="s">
        <v>654</v>
      </c>
      <c r="C24" s="153" t="s">
        <v>615</v>
      </c>
      <c r="D24" s="209"/>
      <c r="E24" s="153" t="s">
        <v>620</v>
      </c>
    </row>
    <row r="25" spans="1:5" ht="22.5" x14ac:dyDescent="0.25">
      <c r="A25" s="153" t="s">
        <v>603</v>
      </c>
      <c r="B25" s="153"/>
      <c r="C25" s="153" t="s">
        <v>616</v>
      </c>
      <c r="D25" s="153"/>
      <c r="E25" s="153" t="s">
        <v>502</v>
      </c>
    </row>
    <row r="26" spans="1:5" ht="22.5" x14ac:dyDescent="0.25">
      <c r="A26" s="153" t="s">
        <v>653</v>
      </c>
      <c r="B26" s="153"/>
      <c r="C26" s="153" t="s">
        <v>617</v>
      </c>
      <c r="D26" s="153"/>
      <c r="E26" s="153" t="s">
        <v>503</v>
      </c>
    </row>
    <row r="27" spans="1:5" ht="22.5" x14ac:dyDescent="0.25">
      <c r="A27" s="153"/>
      <c r="B27" s="153"/>
      <c r="C27" s="153" t="s">
        <v>618</v>
      </c>
      <c r="D27" s="153"/>
      <c r="E27" s="153" t="s">
        <v>504</v>
      </c>
    </row>
    <row r="28" spans="1:5" ht="22.5" x14ac:dyDescent="0.25">
      <c r="A28" s="153"/>
      <c r="B28" s="153"/>
      <c r="C28" s="153" t="s">
        <v>619</v>
      </c>
      <c r="D28" s="153"/>
      <c r="E28" s="153" t="s">
        <v>505</v>
      </c>
    </row>
    <row r="29" spans="1:5" ht="22.5" x14ac:dyDescent="0.25">
      <c r="A29" s="153"/>
      <c r="B29" s="153"/>
      <c r="C29" s="153"/>
      <c r="D29" s="153"/>
      <c r="E29" s="153"/>
    </row>
    <row r="30" spans="1:5" ht="22.5" x14ac:dyDescent="0.25">
      <c r="A30" s="153"/>
      <c r="B30" s="157"/>
      <c r="C30" s="158"/>
      <c r="D30" s="158"/>
      <c r="E30" s="217" t="s">
        <v>656</v>
      </c>
    </row>
    <row r="31" spans="1:5" ht="23.25" thickBot="1" x14ac:dyDescent="0.3">
      <c r="A31" s="159"/>
      <c r="B31" s="157"/>
      <c r="C31" s="158"/>
      <c r="D31" s="158"/>
      <c r="E31" s="167"/>
    </row>
    <row r="32" spans="1:5" s="161" customFormat="1" ht="23.25" x14ac:dyDescent="0.25">
      <c r="A32" s="206" t="s">
        <v>24</v>
      </c>
      <c r="B32" s="206"/>
      <c r="C32" s="206"/>
      <c r="D32" s="206"/>
      <c r="E32" s="206"/>
    </row>
    <row r="33" spans="1:5" s="162" customFormat="1" ht="23.25" x14ac:dyDescent="0.25">
      <c r="A33" s="205" t="s">
        <v>498</v>
      </c>
      <c r="B33" s="204" t="s">
        <v>101</v>
      </c>
      <c r="C33" s="204" t="s">
        <v>506</v>
      </c>
      <c r="D33" s="205" t="s">
        <v>601</v>
      </c>
      <c r="E33" s="205" t="s">
        <v>429</v>
      </c>
    </row>
    <row r="34" spans="1:5" s="162" customFormat="1" ht="22.5" x14ac:dyDescent="0.25">
      <c r="A34" s="156" t="s">
        <v>494</v>
      </c>
      <c r="B34" s="156" t="s">
        <v>621</v>
      </c>
      <c r="C34" s="156" t="s">
        <v>495</v>
      </c>
      <c r="D34" s="156" t="s">
        <v>487</v>
      </c>
      <c r="E34" s="156" t="s">
        <v>500</v>
      </c>
    </row>
    <row r="35" spans="1:5" s="162" customFormat="1" ht="23.25" x14ac:dyDescent="0.25">
      <c r="A35" s="156" t="s">
        <v>491</v>
      </c>
      <c r="B35" s="213"/>
      <c r="C35" s="156" t="s">
        <v>493</v>
      </c>
      <c r="D35" s="211"/>
      <c r="E35" s="156" t="s">
        <v>507</v>
      </c>
    </row>
    <row r="36" spans="1:5" s="162" customFormat="1" ht="22.5" x14ac:dyDescent="0.25">
      <c r="A36" s="156">
        <f>นับคน!P127</f>
        <v>73</v>
      </c>
      <c r="B36" s="156"/>
      <c r="C36" s="212">
        <f>นับคน!Q127</f>
        <v>63</v>
      </c>
      <c r="D36" s="156"/>
      <c r="E36" s="212">
        <f>นับคน!R127</f>
        <v>53</v>
      </c>
    </row>
    <row r="37" spans="1:5" s="162" customFormat="1" ht="67.5" x14ac:dyDescent="0.25">
      <c r="A37" s="156" t="s">
        <v>622</v>
      </c>
      <c r="B37" s="213"/>
      <c r="C37" s="212" t="s">
        <v>646</v>
      </c>
      <c r="D37" s="211"/>
      <c r="E37" s="214" t="s">
        <v>647</v>
      </c>
    </row>
    <row r="38" spans="1:5" s="162" customFormat="1" ht="23.25" thickBot="1" x14ac:dyDescent="0.3">
      <c r="A38" s="153" t="s">
        <v>604</v>
      </c>
      <c r="B38" s="153" t="s">
        <v>602</v>
      </c>
      <c r="C38" s="153" t="s">
        <v>598</v>
      </c>
      <c r="D38" s="159" t="s">
        <v>602</v>
      </c>
      <c r="E38" s="216" t="s">
        <v>663</v>
      </c>
    </row>
    <row r="39" spans="1:5" s="162" customFormat="1" ht="23.25" x14ac:dyDescent="0.25">
      <c r="A39" s="153" t="s">
        <v>605</v>
      </c>
      <c r="B39" s="153"/>
      <c r="C39" s="153" t="s">
        <v>658</v>
      </c>
      <c r="D39" s="205"/>
      <c r="E39" s="216" t="s">
        <v>660</v>
      </c>
    </row>
    <row r="40" spans="1:5" s="162" customFormat="1" ht="23.25" x14ac:dyDescent="0.25">
      <c r="A40" s="216" t="s">
        <v>688</v>
      </c>
      <c r="B40" s="153"/>
      <c r="C40" s="153" t="s">
        <v>599</v>
      </c>
      <c r="D40" s="205" t="s">
        <v>684</v>
      </c>
      <c r="E40" s="216" t="s">
        <v>661</v>
      </c>
    </row>
    <row r="41" spans="1:5" s="162" customFormat="1" ht="22.5" x14ac:dyDescent="0.25">
      <c r="A41" s="216" t="s">
        <v>657</v>
      </c>
      <c r="B41" s="153"/>
      <c r="C41" s="209" t="s">
        <v>659</v>
      </c>
      <c r="D41" s="152" t="s">
        <v>685</v>
      </c>
      <c r="E41" s="153" t="s">
        <v>481</v>
      </c>
    </row>
    <row r="42" spans="1:5" s="162" customFormat="1" ht="22.5" x14ac:dyDescent="0.25">
      <c r="A42" s="157" t="s">
        <v>603</v>
      </c>
      <c r="B42" s="157"/>
      <c r="C42" s="163" t="s">
        <v>600</v>
      </c>
      <c r="D42" s="163" t="s">
        <v>689</v>
      </c>
      <c r="E42" s="153" t="s">
        <v>662</v>
      </c>
    </row>
    <row r="43" spans="1:5" s="162" customFormat="1" ht="23.25" x14ac:dyDescent="0.25">
      <c r="A43" s="165"/>
      <c r="B43" s="164"/>
      <c r="C43" s="163"/>
      <c r="D43" s="163"/>
      <c r="E43" s="153"/>
    </row>
    <row r="44" spans="1:5" s="162" customFormat="1" ht="24" thickBot="1" x14ac:dyDescent="0.3">
      <c r="A44" s="159"/>
      <c r="B44" s="165"/>
      <c r="C44" s="163"/>
      <c r="D44" s="163"/>
      <c r="E44" s="153"/>
    </row>
    <row r="45" spans="1:5" s="161" customFormat="1" ht="23.25" x14ac:dyDescent="0.25">
      <c r="A45" s="206" t="s">
        <v>476</v>
      </c>
      <c r="B45" s="206"/>
      <c r="C45" s="206"/>
      <c r="D45" s="206"/>
      <c r="E45" s="206"/>
    </row>
    <row r="46" spans="1:5" s="162" customFormat="1" ht="23.25" x14ac:dyDescent="0.25">
      <c r="A46" s="204" t="s">
        <v>430</v>
      </c>
      <c r="B46" s="204" t="s">
        <v>664</v>
      </c>
      <c r="C46" s="204" t="s">
        <v>477</v>
      </c>
      <c r="D46" s="207" t="s">
        <v>486</v>
      </c>
      <c r="E46" s="204" t="s">
        <v>165</v>
      </c>
    </row>
    <row r="47" spans="1:5" s="162" customFormat="1" ht="22.5" x14ac:dyDescent="0.25">
      <c r="A47" s="156" t="s">
        <v>494</v>
      </c>
      <c r="B47" s="156"/>
      <c r="C47" s="156" t="s">
        <v>484</v>
      </c>
      <c r="D47" s="156" t="s">
        <v>487</v>
      </c>
      <c r="E47" s="156" t="s">
        <v>488</v>
      </c>
    </row>
    <row r="48" spans="1:5" s="162" customFormat="1" ht="22.5" x14ac:dyDescent="0.25">
      <c r="A48" s="156" t="s">
        <v>493</v>
      </c>
      <c r="B48" s="156"/>
      <c r="C48" s="156" t="s">
        <v>491</v>
      </c>
      <c r="D48" s="156" t="s">
        <v>666</v>
      </c>
      <c r="E48" s="156" t="s">
        <v>490</v>
      </c>
    </row>
    <row r="49" spans="1:5" s="162" customFormat="1" ht="22.5" x14ac:dyDescent="0.25">
      <c r="A49" s="156">
        <f>นับคน!T127</f>
        <v>63</v>
      </c>
      <c r="B49" s="156"/>
      <c r="C49" s="156">
        <f>นับคน!U127</f>
        <v>57</v>
      </c>
      <c r="D49" s="156"/>
      <c r="E49" s="156">
        <f>นับคน!V127</f>
        <v>52</v>
      </c>
    </row>
    <row r="50" spans="1:5" s="162" customFormat="1" ht="135" x14ac:dyDescent="0.25">
      <c r="A50" s="156" t="s">
        <v>624</v>
      </c>
      <c r="B50" s="213"/>
      <c r="C50" s="212" t="s">
        <v>896</v>
      </c>
      <c r="D50" s="212" t="s">
        <v>667</v>
      </c>
      <c r="E50" s="212" t="s">
        <v>637</v>
      </c>
    </row>
    <row r="51" spans="1:5" s="162" customFormat="1" ht="22.5" x14ac:dyDescent="0.25">
      <c r="A51" s="166" t="s">
        <v>597</v>
      </c>
      <c r="B51" s="209"/>
      <c r="C51" s="153" t="s">
        <v>478</v>
      </c>
      <c r="D51" s="163" t="s">
        <v>668</v>
      </c>
      <c r="E51" s="153" t="s">
        <v>509</v>
      </c>
    </row>
    <row r="52" spans="1:5" s="162" customFormat="1" ht="22.5" x14ac:dyDescent="0.25">
      <c r="A52" s="166"/>
      <c r="B52" s="157"/>
      <c r="C52" s="153" t="s">
        <v>479</v>
      </c>
      <c r="D52" s="163" t="s">
        <v>669</v>
      </c>
      <c r="E52" s="153" t="s">
        <v>489</v>
      </c>
    </row>
    <row r="53" spans="1:5" s="162" customFormat="1" ht="22.5" x14ac:dyDescent="0.25">
      <c r="A53" s="153"/>
      <c r="B53" s="153"/>
      <c r="C53" s="153" t="s">
        <v>480</v>
      </c>
      <c r="D53" s="163" t="s">
        <v>670</v>
      </c>
      <c r="E53" s="153" t="s">
        <v>510</v>
      </c>
    </row>
    <row r="54" spans="1:5" s="162" customFormat="1" ht="22.5" x14ac:dyDescent="0.25">
      <c r="A54" s="153"/>
      <c r="B54" s="153"/>
      <c r="C54" s="153" t="s">
        <v>482</v>
      </c>
      <c r="D54" s="163" t="s">
        <v>671</v>
      </c>
      <c r="E54" s="153" t="s">
        <v>511</v>
      </c>
    </row>
    <row r="55" spans="1:5" s="162" customFormat="1" ht="22.5" x14ac:dyDescent="0.25">
      <c r="A55" s="157"/>
      <c r="B55" s="153"/>
      <c r="C55" s="153" t="s">
        <v>481</v>
      </c>
      <c r="D55" s="163"/>
      <c r="E55" s="153" t="s">
        <v>682</v>
      </c>
    </row>
    <row r="56" spans="1:5" s="162" customFormat="1" ht="23.25" x14ac:dyDescent="0.25">
      <c r="A56" s="164"/>
      <c r="B56" s="157"/>
      <c r="C56" s="209" t="s">
        <v>665</v>
      </c>
      <c r="D56" s="163"/>
      <c r="E56" s="153" t="s">
        <v>673</v>
      </c>
    </row>
    <row r="57" spans="1:5" s="162" customFormat="1" ht="23.25" x14ac:dyDescent="0.25">
      <c r="A57" s="165"/>
      <c r="B57" s="164"/>
      <c r="C57" s="209" t="s">
        <v>693</v>
      </c>
      <c r="D57" s="163"/>
      <c r="E57" s="153" t="s">
        <v>492</v>
      </c>
    </row>
    <row r="58" spans="1:5" s="162" customFormat="1" ht="24" thickBot="1" x14ac:dyDescent="0.3">
      <c r="A58" s="159"/>
      <c r="B58" s="165"/>
      <c r="C58" s="153" t="s">
        <v>483</v>
      </c>
      <c r="D58" s="163"/>
      <c r="E58" s="153" t="s">
        <v>672</v>
      </c>
    </row>
    <row r="59" spans="1:5" s="161" customFormat="1" ht="23.25" x14ac:dyDescent="0.25">
      <c r="A59" s="206" t="s">
        <v>172</v>
      </c>
      <c r="B59" s="206"/>
      <c r="C59" s="206"/>
      <c r="D59" s="206"/>
      <c r="E59" s="206"/>
    </row>
    <row r="60" spans="1:5" s="162" customFormat="1" ht="23.25" x14ac:dyDescent="0.25">
      <c r="A60" s="204" t="s">
        <v>165</v>
      </c>
      <c r="B60" s="204" t="s">
        <v>639</v>
      </c>
      <c r="C60" s="204" t="s">
        <v>165</v>
      </c>
      <c r="D60" s="204" t="s">
        <v>170</v>
      </c>
      <c r="E60" s="205" t="s">
        <v>433</v>
      </c>
    </row>
    <row r="61" spans="1:5" s="162" customFormat="1" ht="22.5" x14ac:dyDescent="0.25">
      <c r="A61" s="156" t="s">
        <v>494</v>
      </c>
      <c r="B61" s="156" t="s">
        <v>640</v>
      </c>
      <c r="C61" s="156" t="s">
        <v>495</v>
      </c>
      <c r="D61" s="156" t="s">
        <v>485</v>
      </c>
      <c r="E61" s="156" t="s">
        <v>28</v>
      </c>
    </row>
    <row r="62" spans="1:5" s="162" customFormat="1" ht="22.5" x14ac:dyDescent="0.25">
      <c r="A62" s="156" t="s">
        <v>493</v>
      </c>
      <c r="B62" s="211"/>
      <c r="C62" s="156" t="s">
        <v>496</v>
      </c>
      <c r="D62" s="211"/>
      <c r="E62" s="211"/>
    </row>
    <row r="63" spans="1:5" s="162" customFormat="1" ht="22.5" x14ac:dyDescent="0.25">
      <c r="A63" s="156">
        <f>นับคน!X127</f>
        <v>42</v>
      </c>
      <c r="B63" s="156">
        <f>นับคน!Y127</f>
        <v>46</v>
      </c>
      <c r="C63" s="156">
        <f>นับคน!Y127</f>
        <v>46</v>
      </c>
      <c r="D63" s="156">
        <f>นับคน!Y108</f>
        <v>40</v>
      </c>
      <c r="E63" s="156"/>
    </row>
    <row r="64" spans="1:5" s="162" customFormat="1" ht="67.5" x14ac:dyDescent="0.25">
      <c r="A64" s="215" t="s">
        <v>638</v>
      </c>
      <c r="B64" s="215" t="s">
        <v>648</v>
      </c>
      <c r="C64" s="215" t="s">
        <v>648</v>
      </c>
      <c r="D64" s="211"/>
      <c r="E64" s="211"/>
    </row>
    <row r="65" spans="1:5" s="162" customFormat="1" ht="22.5" x14ac:dyDescent="0.25">
      <c r="A65" s="153"/>
      <c r="B65" s="153" t="s">
        <v>641</v>
      </c>
      <c r="C65" s="153" t="s">
        <v>676</v>
      </c>
      <c r="D65" s="163" t="s">
        <v>675</v>
      </c>
      <c r="E65" s="153"/>
    </row>
    <row r="66" spans="1:5" s="162" customFormat="1" ht="22.5" x14ac:dyDescent="0.25">
      <c r="A66" s="153"/>
      <c r="B66" s="153" t="s">
        <v>642</v>
      </c>
      <c r="C66" s="153" t="s">
        <v>677</v>
      </c>
      <c r="D66" s="163" t="s">
        <v>669</v>
      </c>
      <c r="E66" s="153"/>
    </row>
    <row r="67" spans="1:5" s="162" customFormat="1" ht="22.5" x14ac:dyDescent="0.25">
      <c r="A67" s="157"/>
      <c r="B67" s="153" t="s">
        <v>643</v>
      </c>
      <c r="C67" s="153" t="s">
        <v>678</v>
      </c>
      <c r="D67" s="163" t="s">
        <v>670</v>
      </c>
      <c r="E67" s="153"/>
    </row>
    <row r="68" spans="1:5" s="162" customFormat="1" ht="23.25" x14ac:dyDescent="0.25">
      <c r="A68" s="164"/>
      <c r="B68" s="153" t="s">
        <v>644</v>
      </c>
      <c r="C68" s="153" t="s">
        <v>679</v>
      </c>
      <c r="D68" s="153" t="s">
        <v>674</v>
      </c>
      <c r="E68" s="153"/>
    </row>
    <row r="69" spans="1:5" s="162" customFormat="1" ht="23.25" x14ac:dyDescent="0.25">
      <c r="A69" s="165"/>
      <c r="B69" s="153" t="s">
        <v>645</v>
      </c>
      <c r="C69" s="153" t="s">
        <v>683</v>
      </c>
      <c r="D69" s="153"/>
      <c r="E69" s="153"/>
    </row>
    <row r="70" spans="1:5" s="162" customFormat="1" ht="22.5" x14ac:dyDescent="0.25">
      <c r="A70" s="153"/>
      <c r="B70" s="153"/>
      <c r="C70" s="153" t="s">
        <v>680</v>
      </c>
      <c r="D70" s="153"/>
      <c r="E70" s="153"/>
    </row>
    <row r="71" spans="1:5" ht="23.25" thickBot="1" x14ac:dyDescent="0.3">
      <c r="A71" s="160"/>
      <c r="B71" s="159"/>
      <c r="C71" s="159" t="s">
        <v>681</v>
      </c>
      <c r="D71" s="159"/>
      <c r="E71" s="159"/>
    </row>
  </sheetData>
  <mergeCells count="2">
    <mergeCell ref="A1:E1"/>
    <mergeCell ref="A2:E2"/>
  </mergeCells>
  <printOptions horizontalCentered="1"/>
  <pageMargins left="0.25" right="0.25" top="0.75" bottom="0.75" header="0.3" footer="0.3"/>
  <pageSetup paperSize="9" scale="63" fitToHeight="0" orientation="portrait" r:id="rId1"/>
  <rowBreaks count="1" manualBreakCount="1">
    <brk id="44" max="16383" man="1"/>
  </rowBreak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108"/>
  <sheetViews>
    <sheetView topLeftCell="A67" zoomScale="70" zoomScaleNormal="70" workbookViewId="0">
      <selection activeCell="D97" sqref="D97:E97"/>
    </sheetView>
  </sheetViews>
  <sheetFormatPr defaultRowHeight="22.5" x14ac:dyDescent="0.45"/>
  <cols>
    <col min="1" max="1" width="4" style="171" customWidth="1"/>
    <col min="2" max="2" width="38.7109375" style="169" customWidth="1"/>
    <col min="3" max="4" width="20.7109375" style="169" customWidth="1"/>
    <col min="5" max="5" width="38.7109375" style="169" customWidth="1"/>
    <col min="6" max="6" width="27.140625" style="169" bestFit="1" customWidth="1"/>
    <col min="7" max="256" width="9.140625" style="169"/>
    <col min="257" max="257" width="4" style="169" customWidth="1"/>
    <col min="258" max="258" width="38.7109375" style="169" customWidth="1"/>
    <col min="259" max="260" width="20.7109375" style="169" customWidth="1"/>
    <col min="261" max="261" width="38.7109375" style="169" customWidth="1"/>
    <col min="262" max="262" width="5.7109375" style="169" customWidth="1"/>
    <col min="263" max="512" width="9.140625" style="169"/>
    <col min="513" max="513" width="4" style="169" customWidth="1"/>
    <col min="514" max="514" width="38.7109375" style="169" customWidth="1"/>
    <col min="515" max="516" width="20.7109375" style="169" customWidth="1"/>
    <col min="517" max="517" width="38.7109375" style="169" customWidth="1"/>
    <col min="518" max="518" width="5.7109375" style="169" customWidth="1"/>
    <col min="519" max="768" width="9.140625" style="169"/>
    <col min="769" max="769" width="4" style="169" customWidth="1"/>
    <col min="770" max="770" width="38.7109375" style="169" customWidth="1"/>
    <col min="771" max="772" width="20.7109375" style="169" customWidth="1"/>
    <col min="773" max="773" width="38.7109375" style="169" customWidth="1"/>
    <col min="774" max="774" width="5.7109375" style="169" customWidth="1"/>
    <col min="775" max="1024" width="9.140625" style="169"/>
    <col min="1025" max="1025" width="4" style="169" customWidth="1"/>
    <col min="1026" max="1026" width="38.7109375" style="169" customWidth="1"/>
    <col min="1027" max="1028" width="20.7109375" style="169" customWidth="1"/>
    <col min="1029" max="1029" width="38.7109375" style="169" customWidth="1"/>
    <col min="1030" max="1030" width="5.7109375" style="169" customWidth="1"/>
    <col min="1031" max="1280" width="9.140625" style="169"/>
    <col min="1281" max="1281" width="4" style="169" customWidth="1"/>
    <col min="1282" max="1282" width="38.7109375" style="169" customWidth="1"/>
    <col min="1283" max="1284" width="20.7109375" style="169" customWidth="1"/>
    <col min="1285" max="1285" width="38.7109375" style="169" customWidth="1"/>
    <col min="1286" max="1286" width="5.7109375" style="169" customWidth="1"/>
    <col min="1287" max="1536" width="9.140625" style="169"/>
    <col min="1537" max="1537" width="4" style="169" customWidth="1"/>
    <col min="1538" max="1538" width="38.7109375" style="169" customWidth="1"/>
    <col min="1539" max="1540" width="20.7109375" style="169" customWidth="1"/>
    <col min="1541" max="1541" width="38.7109375" style="169" customWidth="1"/>
    <col min="1542" max="1542" width="5.7109375" style="169" customWidth="1"/>
    <col min="1543" max="1792" width="9.140625" style="169"/>
    <col min="1793" max="1793" width="4" style="169" customWidth="1"/>
    <col min="1794" max="1794" width="38.7109375" style="169" customWidth="1"/>
    <col min="1795" max="1796" width="20.7109375" style="169" customWidth="1"/>
    <col min="1797" max="1797" width="38.7109375" style="169" customWidth="1"/>
    <col min="1798" max="1798" width="5.7109375" style="169" customWidth="1"/>
    <col min="1799" max="2048" width="9.140625" style="169"/>
    <col min="2049" max="2049" width="4" style="169" customWidth="1"/>
    <col min="2050" max="2050" width="38.7109375" style="169" customWidth="1"/>
    <col min="2051" max="2052" width="20.7109375" style="169" customWidth="1"/>
    <col min="2053" max="2053" width="38.7109375" style="169" customWidth="1"/>
    <col min="2054" max="2054" width="5.7109375" style="169" customWidth="1"/>
    <col min="2055" max="2304" width="9.140625" style="169"/>
    <col min="2305" max="2305" width="4" style="169" customWidth="1"/>
    <col min="2306" max="2306" width="38.7109375" style="169" customWidth="1"/>
    <col min="2307" max="2308" width="20.7109375" style="169" customWidth="1"/>
    <col min="2309" max="2309" width="38.7109375" style="169" customWidth="1"/>
    <col min="2310" max="2310" width="5.7109375" style="169" customWidth="1"/>
    <col min="2311" max="2560" width="9.140625" style="169"/>
    <col min="2561" max="2561" width="4" style="169" customWidth="1"/>
    <col min="2562" max="2562" width="38.7109375" style="169" customWidth="1"/>
    <col min="2563" max="2564" width="20.7109375" style="169" customWidth="1"/>
    <col min="2565" max="2565" width="38.7109375" style="169" customWidth="1"/>
    <col min="2566" max="2566" width="5.7109375" style="169" customWidth="1"/>
    <col min="2567" max="2816" width="9.140625" style="169"/>
    <col min="2817" max="2817" width="4" style="169" customWidth="1"/>
    <col min="2818" max="2818" width="38.7109375" style="169" customWidth="1"/>
    <col min="2819" max="2820" width="20.7109375" style="169" customWidth="1"/>
    <col min="2821" max="2821" width="38.7109375" style="169" customWidth="1"/>
    <col min="2822" max="2822" width="5.7109375" style="169" customWidth="1"/>
    <col min="2823" max="3072" width="9.140625" style="169"/>
    <col min="3073" max="3073" width="4" style="169" customWidth="1"/>
    <col min="3074" max="3074" width="38.7109375" style="169" customWidth="1"/>
    <col min="3075" max="3076" width="20.7109375" style="169" customWidth="1"/>
    <col min="3077" max="3077" width="38.7109375" style="169" customWidth="1"/>
    <col min="3078" max="3078" width="5.7109375" style="169" customWidth="1"/>
    <col min="3079" max="3328" width="9.140625" style="169"/>
    <col min="3329" max="3329" width="4" style="169" customWidth="1"/>
    <col min="3330" max="3330" width="38.7109375" style="169" customWidth="1"/>
    <col min="3331" max="3332" width="20.7109375" style="169" customWidth="1"/>
    <col min="3333" max="3333" width="38.7109375" style="169" customWidth="1"/>
    <col min="3334" max="3334" width="5.7109375" style="169" customWidth="1"/>
    <col min="3335" max="3584" width="9.140625" style="169"/>
    <col min="3585" max="3585" width="4" style="169" customWidth="1"/>
    <col min="3586" max="3586" width="38.7109375" style="169" customWidth="1"/>
    <col min="3587" max="3588" width="20.7109375" style="169" customWidth="1"/>
    <col min="3589" max="3589" width="38.7109375" style="169" customWidth="1"/>
    <col min="3590" max="3590" width="5.7109375" style="169" customWidth="1"/>
    <col min="3591" max="3840" width="9.140625" style="169"/>
    <col min="3841" max="3841" width="4" style="169" customWidth="1"/>
    <col min="3842" max="3842" width="38.7109375" style="169" customWidth="1"/>
    <col min="3843" max="3844" width="20.7109375" style="169" customWidth="1"/>
    <col min="3845" max="3845" width="38.7109375" style="169" customWidth="1"/>
    <col min="3846" max="3846" width="5.7109375" style="169" customWidth="1"/>
    <col min="3847" max="4096" width="9.140625" style="169"/>
    <col min="4097" max="4097" width="4" style="169" customWidth="1"/>
    <col min="4098" max="4098" width="38.7109375" style="169" customWidth="1"/>
    <col min="4099" max="4100" width="20.7109375" style="169" customWidth="1"/>
    <col min="4101" max="4101" width="38.7109375" style="169" customWidth="1"/>
    <col min="4102" max="4102" width="5.7109375" style="169" customWidth="1"/>
    <col min="4103" max="4352" width="9.140625" style="169"/>
    <col min="4353" max="4353" width="4" style="169" customWidth="1"/>
    <col min="4354" max="4354" width="38.7109375" style="169" customWidth="1"/>
    <col min="4355" max="4356" width="20.7109375" style="169" customWidth="1"/>
    <col min="4357" max="4357" width="38.7109375" style="169" customWidth="1"/>
    <col min="4358" max="4358" width="5.7109375" style="169" customWidth="1"/>
    <col min="4359" max="4608" width="9.140625" style="169"/>
    <col min="4609" max="4609" width="4" style="169" customWidth="1"/>
    <col min="4610" max="4610" width="38.7109375" style="169" customWidth="1"/>
    <col min="4611" max="4612" width="20.7109375" style="169" customWidth="1"/>
    <col min="4613" max="4613" width="38.7109375" style="169" customWidth="1"/>
    <col min="4614" max="4614" width="5.7109375" style="169" customWidth="1"/>
    <col min="4615" max="4864" width="9.140625" style="169"/>
    <col min="4865" max="4865" width="4" style="169" customWidth="1"/>
    <col min="4866" max="4866" width="38.7109375" style="169" customWidth="1"/>
    <col min="4867" max="4868" width="20.7109375" style="169" customWidth="1"/>
    <col min="4869" max="4869" width="38.7109375" style="169" customWidth="1"/>
    <col min="4870" max="4870" width="5.7109375" style="169" customWidth="1"/>
    <col min="4871" max="5120" width="9.140625" style="169"/>
    <col min="5121" max="5121" width="4" style="169" customWidth="1"/>
    <col min="5122" max="5122" width="38.7109375" style="169" customWidth="1"/>
    <col min="5123" max="5124" width="20.7109375" style="169" customWidth="1"/>
    <col min="5125" max="5125" width="38.7109375" style="169" customWidth="1"/>
    <col min="5126" max="5126" width="5.7109375" style="169" customWidth="1"/>
    <col min="5127" max="5376" width="9.140625" style="169"/>
    <col min="5377" max="5377" width="4" style="169" customWidth="1"/>
    <col min="5378" max="5378" width="38.7109375" style="169" customWidth="1"/>
    <col min="5379" max="5380" width="20.7109375" style="169" customWidth="1"/>
    <col min="5381" max="5381" width="38.7109375" style="169" customWidth="1"/>
    <col min="5382" max="5382" width="5.7109375" style="169" customWidth="1"/>
    <col min="5383" max="5632" width="9.140625" style="169"/>
    <col min="5633" max="5633" width="4" style="169" customWidth="1"/>
    <col min="5634" max="5634" width="38.7109375" style="169" customWidth="1"/>
    <col min="5635" max="5636" width="20.7109375" style="169" customWidth="1"/>
    <col min="5637" max="5637" width="38.7109375" style="169" customWidth="1"/>
    <col min="5638" max="5638" width="5.7109375" style="169" customWidth="1"/>
    <col min="5639" max="5888" width="9.140625" style="169"/>
    <col min="5889" max="5889" width="4" style="169" customWidth="1"/>
    <col min="5890" max="5890" width="38.7109375" style="169" customWidth="1"/>
    <col min="5891" max="5892" width="20.7109375" style="169" customWidth="1"/>
    <col min="5893" max="5893" width="38.7109375" style="169" customWidth="1"/>
    <col min="5894" max="5894" width="5.7109375" style="169" customWidth="1"/>
    <col min="5895" max="6144" width="9.140625" style="169"/>
    <col min="6145" max="6145" width="4" style="169" customWidth="1"/>
    <col min="6146" max="6146" width="38.7109375" style="169" customWidth="1"/>
    <col min="6147" max="6148" width="20.7109375" style="169" customWidth="1"/>
    <col min="6149" max="6149" width="38.7109375" style="169" customWidth="1"/>
    <col min="6150" max="6150" width="5.7109375" style="169" customWidth="1"/>
    <col min="6151" max="6400" width="9.140625" style="169"/>
    <col min="6401" max="6401" width="4" style="169" customWidth="1"/>
    <col min="6402" max="6402" width="38.7109375" style="169" customWidth="1"/>
    <col min="6403" max="6404" width="20.7109375" style="169" customWidth="1"/>
    <col min="6405" max="6405" width="38.7109375" style="169" customWidth="1"/>
    <col min="6406" max="6406" width="5.7109375" style="169" customWidth="1"/>
    <col min="6407" max="6656" width="9.140625" style="169"/>
    <col min="6657" max="6657" width="4" style="169" customWidth="1"/>
    <col min="6658" max="6658" width="38.7109375" style="169" customWidth="1"/>
    <col min="6659" max="6660" width="20.7109375" style="169" customWidth="1"/>
    <col min="6661" max="6661" width="38.7109375" style="169" customWidth="1"/>
    <col min="6662" max="6662" width="5.7109375" style="169" customWidth="1"/>
    <col min="6663" max="6912" width="9.140625" style="169"/>
    <col min="6913" max="6913" width="4" style="169" customWidth="1"/>
    <col min="6914" max="6914" width="38.7109375" style="169" customWidth="1"/>
    <col min="6915" max="6916" width="20.7109375" style="169" customWidth="1"/>
    <col min="6917" max="6917" width="38.7109375" style="169" customWidth="1"/>
    <col min="6918" max="6918" width="5.7109375" style="169" customWidth="1"/>
    <col min="6919" max="7168" width="9.140625" style="169"/>
    <col min="7169" max="7169" width="4" style="169" customWidth="1"/>
    <col min="7170" max="7170" width="38.7109375" style="169" customWidth="1"/>
    <col min="7171" max="7172" width="20.7109375" style="169" customWidth="1"/>
    <col min="7173" max="7173" width="38.7109375" style="169" customWidth="1"/>
    <col min="7174" max="7174" width="5.7109375" style="169" customWidth="1"/>
    <col min="7175" max="7424" width="9.140625" style="169"/>
    <col min="7425" max="7425" width="4" style="169" customWidth="1"/>
    <col min="7426" max="7426" width="38.7109375" style="169" customWidth="1"/>
    <col min="7427" max="7428" width="20.7109375" style="169" customWidth="1"/>
    <col min="7429" max="7429" width="38.7109375" style="169" customWidth="1"/>
    <col min="7430" max="7430" width="5.7109375" style="169" customWidth="1"/>
    <col min="7431" max="7680" width="9.140625" style="169"/>
    <col min="7681" max="7681" width="4" style="169" customWidth="1"/>
    <col min="7682" max="7682" width="38.7109375" style="169" customWidth="1"/>
    <col min="7683" max="7684" width="20.7109375" style="169" customWidth="1"/>
    <col min="7685" max="7685" width="38.7109375" style="169" customWidth="1"/>
    <col min="7686" max="7686" width="5.7109375" style="169" customWidth="1"/>
    <col min="7687" max="7936" width="9.140625" style="169"/>
    <col min="7937" max="7937" width="4" style="169" customWidth="1"/>
    <col min="7938" max="7938" width="38.7109375" style="169" customWidth="1"/>
    <col min="7939" max="7940" width="20.7109375" style="169" customWidth="1"/>
    <col min="7941" max="7941" width="38.7109375" style="169" customWidth="1"/>
    <col min="7942" max="7942" width="5.7109375" style="169" customWidth="1"/>
    <col min="7943" max="8192" width="9.140625" style="169"/>
    <col min="8193" max="8193" width="4" style="169" customWidth="1"/>
    <col min="8194" max="8194" width="38.7109375" style="169" customWidth="1"/>
    <col min="8195" max="8196" width="20.7109375" style="169" customWidth="1"/>
    <col min="8197" max="8197" width="38.7109375" style="169" customWidth="1"/>
    <col min="8198" max="8198" width="5.7109375" style="169" customWidth="1"/>
    <col min="8199" max="8448" width="9.140625" style="169"/>
    <col min="8449" max="8449" width="4" style="169" customWidth="1"/>
    <col min="8450" max="8450" width="38.7109375" style="169" customWidth="1"/>
    <col min="8451" max="8452" width="20.7109375" style="169" customWidth="1"/>
    <col min="8453" max="8453" width="38.7109375" style="169" customWidth="1"/>
    <col min="8454" max="8454" width="5.7109375" style="169" customWidth="1"/>
    <col min="8455" max="8704" width="9.140625" style="169"/>
    <col min="8705" max="8705" width="4" style="169" customWidth="1"/>
    <col min="8706" max="8706" width="38.7109375" style="169" customWidth="1"/>
    <col min="8707" max="8708" width="20.7109375" style="169" customWidth="1"/>
    <col min="8709" max="8709" width="38.7109375" style="169" customWidth="1"/>
    <col min="8710" max="8710" width="5.7109375" style="169" customWidth="1"/>
    <col min="8711" max="8960" width="9.140625" style="169"/>
    <col min="8961" max="8961" width="4" style="169" customWidth="1"/>
    <col min="8962" max="8962" width="38.7109375" style="169" customWidth="1"/>
    <col min="8963" max="8964" width="20.7109375" style="169" customWidth="1"/>
    <col min="8965" max="8965" width="38.7109375" style="169" customWidth="1"/>
    <col min="8966" max="8966" width="5.7109375" style="169" customWidth="1"/>
    <col min="8967" max="9216" width="9.140625" style="169"/>
    <col min="9217" max="9217" width="4" style="169" customWidth="1"/>
    <col min="9218" max="9218" width="38.7109375" style="169" customWidth="1"/>
    <col min="9219" max="9220" width="20.7109375" style="169" customWidth="1"/>
    <col min="9221" max="9221" width="38.7109375" style="169" customWidth="1"/>
    <col min="9222" max="9222" width="5.7109375" style="169" customWidth="1"/>
    <col min="9223" max="9472" width="9.140625" style="169"/>
    <col min="9473" max="9473" width="4" style="169" customWidth="1"/>
    <col min="9474" max="9474" width="38.7109375" style="169" customWidth="1"/>
    <col min="9475" max="9476" width="20.7109375" style="169" customWidth="1"/>
    <col min="9477" max="9477" width="38.7109375" style="169" customWidth="1"/>
    <col min="9478" max="9478" width="5.7109375" style="169" customWidth="1"/>
    <col min="9479" max="9728" width="9.140625" style="169"/>
    <col min="9729" max="9729" width="4" style="169" customWidth="1"/>
    <col min="9730" max="9730" width="38.7109375" style="169" customWidth="1"/>
    <col min="9731" max="9732" width="20.7109375" style="169" customWidth="1"/>
    <col min="9733" max="9733" width="38.7109375" style="169" customWidth="1"/>
    <col min="9734" max="9734" width="5.7109375" style="169" customWidth="1"/>
    <col min="9735" max="9984" width="9.140625" style="169"/>
    <col min="9985" max="9985" width="4" style="169" customWidth="1"/>
    <col min="9986" max="9986" width="38.7109375" style="169" customWidth="1"/>
    <col min="9987" max="9988" width="20.7109375" style="169" customWidth="1"/>
    <col min="9989" max="9989" width="38.7109375" style="169" customWidth="1"/>
    <col min="9990" max="9990" width="5.7109375" style="169" customWidth="1"/>
    <col min="9991" max="10240" width="9.140625" style="169"/>
    <col min="10241" max="10241" width="4" style="169" customWidth="1"/>
    <col min="10242" max="10242" width="38.7109375" style="169" customWidth="1"/>
    <col min="10243" max="10244" width="20.7109375" style="169" customWidth="1"/>
    <col min="10245" max="10245" width="38.7109375" style="169" customWidth="1"/>
    <col min="10246" max="10246" width="5.7109375" style="169" customWidth="1"/>
    <col min="10247" max="10496" width="9.140625" style="169"/>
    <col min="10497" max="10497" width="4" style="169" customWidth="1"/>
    <col min="10498" max="10498" width="38.7109375" style="169" customWidth="1"/>
    <col min="10499" max="10500" width="20.7109375" style="169" customWidth="1"/>
    <col min="10501" max="10501" width="38.7109375" style="169" customWidth="1"/>
    <col min="10502" max="10502" width="5.7109375" style="169" customWidth="1"/>
    <col min="10503" max="10752" width="9.140625" style="169"/>
    <col min="10753" max="10753" width="4" style="169" customWidth="1"/>
    <col min="10754" max="10754" width="38.7109375" style="169" customWidth="1"/>
    <col min="10755" max="10756" width="20.7109375" style="169" customWidth="1"/>
    <col min="10757" max="10757" width="38.7109375" style="169" customWidth="1"/>
    <col min="10758" max="10758" width="5.7109375" style="169" customWidth="1"/>
    <col min="10759" max="11008" width="9.140625" style="169"/>
    <col min="11009" max="11009" width="4" style="169" customWidth="1"/>
    <col min="11010" max="11010" width="38.7109375" style="169" customWidth="1"/>
    <col min="11011" max="11012" width="20.7109375" style="169" customWidth="1"/>
    <col min="11013" max="11013" width="38.7109375" style="169" customWidth="1"/>
    <col min="11014" max="11014" width="5.7109375" style="169" customWidth="1"/>
    <col min="11015" max="11264" width="9.140625" style="169"/>
    <col min="11265" max="11265" width="4" style="169" customWidth="1"/>
    <col min="11266" max="11266" width="38.7109375" style="169" customWidth="1"/>
    <col min="11267" max="11268" width="20.7109375" style="169" customWidth="1"/>
    <col min="11269" max="11269" width="38.7109375" style="169" customWidth="1"/>
    <col min="11270" max="11270" width="5.7109375" style="169" customWidth="1"/>
    <col min="11271" max="11520" width="9.140625" style="169"/>
    <col min="11521" max="11521" width="4" style="169" customWidth="1"/>
    <col min="11522" max="11522" width="38.7109375" style="169" customWidth="1"/>
    <col min="11523" max="11524" width="20.7109375" style="169" customWidth="1"/>
    <col min="11525" max="11525" width="38.7109375" style="169" customWidth="1"/>
    <col min="11526" max="11526" width="5.7109375" style="169" customWidth="1"/>
    <col min="11527" max="11776" width="9.140625" style="169"/>
    <col min="11777" max="11777" width="4" style="169" customWidth="1"/>
    <col min="11778" max="11778" width="38.7109375" style="169" customWidth="1"/>
    <col min="11779" max="11780" width="20.7109375" style="169" customWidth="1"/>
    <col min="11781" max="11781" width="38.7109375" style="169" customWidth="1"/>
    <col min="11782" max="11782" width="5.7109375" style="169" customWidth="1"/>
    <col min="11783" max="12032" width="9.140625" style="169"/>
    <col min="12033" max="12033" width="4" style="169" customWidth="1"/>
    <col min="12034" max="12034" width="38.7109375" style="169" customWidth="1"/>
    <col min="12035" max="12036" width="20.7109375" style="169" customWidth="1"/>
    <col min="12037" max="12037" width="38.7109375" style="169" customWidth="1"/>
    <col min="12038" max="12038" width="5.7109375" style="169" customWidth="1"/>
    <col min="12039" max="12288" width="9.140625" style="169"/>
    <col min="12289" max="12289" width="4" style="169" customWidth="1"/>
    <col min="12290" max="12290" width="38.7109375" style="169" customWidth="1"/>
    <col min="12291" max="12292" width="20.7109375" style="169" customWidth="1"/>
    <col min="12293" max="12293" width="38.7109375" style="169" customWidth="1"/>
    <col min="12294" max="12294" width="5.7109375" style="169" customWidth="1"/>
    <col min="12295" max="12544" width="9.140625" style="169"/>
    <col min="12545" max="12545" width="4" style="169" customWidth="1"/>
    <col min="12546" max="12546" width="38.7109375" style="169" customWidth="1"/>
    <col min="12547" max="12548" width="20.7109375" style="169" customWidth="1"/>
    <col min="12549" max="12549" width="38.7109375" style="169" customWidth="1"/>
    <col min="12550" max="12550" width="5.7109375" style="169" customWidth="1"/>
    <col min="12551" max="12800" width="9.140625" style="169"/>
    <col min="12801" max="12801" width="4" style="169" customWidth="1"/>
    <col min="12802" max="12802" width="38.7109375" style="169" customWidth="1"/>
    <col min="12803" max="12804" width="20.7109375" style="169" customWidth="1"/>
    <col min="12805" max="12805" width="38.7109375" style="169" customWidth="1"/>
    <col min="12806" max="12806" width="5.7109375" style="169" customWidth="1"/>
    <col min="12807" max="13056" width="9.140625" style="169"/>
    <col min="13057" max="13057" width="4" style="169" customWidth="1"/>
    <col min="13058" max="13058" width="38.7109375" style="169" customWidth="1"/>
    <col min="13059" max="13060" width="20.7109375" style="169" customWidth="1"/>
    <col min="13061" max="13061" width="38.7109375" style="169" customWidth="1"/>
    <col min="13062" max="13062" width="5.7109375" style="169" customWidth="1"/>
    <col min="13063" max="13312" width="9.140625" style="169"/>
    <col min="13313" max="13313" width="4" style="169" customWidth="1"/>
    <col min="13314" max="13314" width="38.7109375" style="169" customWidth="1"/>
    <col min="13315" max="13316" width="20.7109375" style="169" customWidth="1"/>
    <col min="13317" max="13317" width="38.7109375" style="169" customWidth="1"/>
    <col min="13318" max="13318" width="5.7109375" style="169" customWidth="1"/>
    <col min="13319" max="13568" width="9.140625" style="169"/>
    <col min="13569" max="13569" width="4" style="169" customWidth="1"/>
    <col min="13570" max="13570" width="38.7109375" style="169" customWidth="1"/>
    <col min="13571" max="13572" width="20.7109375" style="169" customWidth="1"/>
    <col min="13573" max="13573" width="38.7109375" style="169" customWidth="1"/>
    <col min="13574" max="13574" width="5.7109375" style="169" customWidth="1"/>
    <col min="13575" max="13824" width="9.140625" style="169"/>
    <col min="13825" max="13825" width="4" style="169" customWidth="1"/>
    <col min="13826" max="13826" width="38.7109375" style="169" customWidth="1"/>
    <col min="13827" max="13828" width="20.7109375" style="169" customWidth="1"/>
    <col min="13829" max="13829" width="38.7109375" style="169" customWidth="1"/>
    <col min="13830" max="13830" width="5.7109375" style="169" customWidth="1"/>
    <col min="13831" max="14080" width="9.140625" style="169"/>
    <col min="14081" max="14081" width="4" style="169" customWidth="1"/>
    <col min="14082" max="14082" width="38.7109375" style="169" customWidth="1"/>
    <col min="14083" max="14084" width="20.7109375" style="169" customWidth="1"/>
    <col min="14085" max="14085" width="38.7109375" style="169" customWidth="1"/>
    <col min="14086" max="14086" width="5.7109375" style="169" customWidth="1"/>
    <col min="14087" max="14336" width="9.140625" style="169"/>
    <col min="14337" max="14337" width="4" style="169" customWidth="1"/>
    <col min="14338" max="14338" width="38.7109375" style="169" customWidth="1"/>
    <col min="14339" max="14340" width="20.7109375" style="169" customWidth="1"/>
    <col min="14341" max="14341" width="38.7109375" style="169" customWidth="1"/>
    <col min="14342" max="14342" width="5.7109375" style="169" customWidth="1"/>
    <col min="14343" max="14592" width="9.140625" style="169"/>
    <col min="14593" max="14593" width="4" style="169" customWidth="1"/>
    <col min="14594" max="14594" width="38.7109375" style="169" customWidth="1"/>
    <col min="14595" max="14596" width="20.7109375" style="169" customWidth="1"/>
    <col min="14597" max="14597" width="38.7109375" style="169" customWidth="1"/>
    <col min="14598" max="14598" width="5.7109375" style="169" customWidth="1"/>
    <col min="14599" max="14848" width="9.140625" style="169"/>
    <col min="14849" max="14849" width="4" style="169" customWidth="1"/>
    <col min="14850" max="14850" width="38.7109375" style="169" customWidth="1"/>
    <col min="14851" max="14852" width="20.7109375" style="169" customWidth="1"/>
    <col min="14853" max="14853" width="38.7109375" style="169" customWidth="1"/>
    <col min="14854" max="14854" width="5.7109375" style="169" customWidth="1"/>
    <col min="14855" max="15104" width="9.140625" style="169"/>
    <col min="15105" max="15105" width="4" style="169" customWidth="1"/>
    <col min="15106" max="15106" width="38.7109375" style="169" customWidth="1"/>
    <col min="15107" max="15108" width="20.7109375" style="169" customWidth="1"/>
    <col min="15109" max="15109" width="38.7109375" style="169" customWidth="1"/>
    <col min="15110" max="15110" width="5.7109375" style="169" customWidth="1"/>
    <col min="15111" max="15360" width="9.140625" style="169"/>
    <col min="15361" max="15361" width="4" style="169" customWidth="1"/>
    <col min="15362" max="15362" width="38.7109375" style="169" customWidth="1"/>
    <col min="15363" max="15364" width="20.7109375" style="169" customWidth="1"/>
    <col min="15365" max="15365" width="38.7109375" style="169" customWidth="1"/>
    <col min="15366" max="15366" width="5.7109375" style="169" customWidth="1"/>
    <col min="15367" max="15616" width="9.140625" style="169"/>
    <col min="15617" max="15617" width="4" style="169" customWidth="1"/>
    <col min="15618" max="15618" width="38.7109375" style="169" customWidth="1"/>
    <col min="15619" max="15620" width="20.7109375" style="169" customWidth="1"/>
    <col min="15621" max="15621" width="38.7109375" style="169" customWidth="1"/>
    <col min="15622" max="15622" width="5.7109375" style="169" customWidth="1"/>
    <col min="15623" max="15872" width="9.140625" style="169"/>
    <col min="15873" max="15873" width="4" style="169" customWidth="1"/>
    <col min="15874" max="15874" width="38.7109375" style="169" customWidth="1"/>
    <col min="15875" max="15876" width="20.7109375" style="169" customWidth="1"/>
    <col min="15877" max="15877" width="38.7109375" style="169" customWidth="1"/>
    <col min="15878" max="15878" width="5.7109375" style="169" customWidth="1"/>
    <col min="15879" max="16128" width="9.140625" style="169"/>
    <col min="16129" max="16129" width="4" style="169" customWidth="1"/>
    <col min="16130" max="16130" width="38.7109375" style="169" customWidth="1"/>
    <col min="16131" max="16132" width="20.7109375" style="169" customWidth="1"/>
    <col min="16133" max="16133" width="38.7109375" style="169" customWidth="1"/>
    <col min="16134" max="16134" width="5.7109375" style="169" customWidth="1"/>
    <col min="16135" max="16384" width="9.140625" style="169"/>
  </cols>
  <sheetData>
    <row r="1" spans="1:6" ht="26.25" x14ac:dyDescent="0.55000000000000004">
      <c r="A1" s="168" t="s">
        <v>512</v>
      </c>
      <c r="C1" s="170" t="s">
        <v>513</v>
      </c>
      <c r="D1" s="169">
        <f>COUNTIF($B$7:$E$106,C1)</f>
        <v>12</v>
      </c>
      <c r="E1" s="170" t="s">
        <v>330</v>
      </c>
      <c r="F1" s="169">
        <f>COUNTIF($B$7:$E$106,E1)</f>
        <v>1</v>
      </c>
    </row>
    <row r="2" spans="1:6" ht="26.25" x14ac:dyDescent="0.55000000000000004">
      <c r="A2" s="168" t="s">
        <v>514</v>
      </c>
      <c r="C2" s="170" t="s">
        <v>46</v>
      </c>
      <c r="D2" s="169">
        <f>COUNTIF($B$7:$E$106,C2)</f>
        <v>13</v>
      </c>
      <c r="E2" s="170" t="s">
        <v>515</v>
      </c>
      <c r="F2" s="169">
        <f>COUNTIF($B$7:$E$106,E2)</f>
        <v>3</v>
      </c>
    </row>
    <row r="3" spans="1:6" ht="26.25" x14ac:dyDescent="0.55000000000000004">
      <c r="A3" s="168"/>
      <c r="C3" s="170" t="s">
        <v>15</v>
      </c>
      <c r="D3" s="169">
        <f>COUNTIF($B$7:$E$106,C3)</f>
        <v>3</v>
      </c>
      <c r="E3" s="170" t="s">
        <v>34</v>
      </c>
      <c r="F3" s="169">
        <f>COUNTIF($B$7:$E$106,E3)</f>
        <v>12</v>
      </c>
    </row>
    <row r="4" spans="1:6" x14ac:dyDescent="0.45">
      <c r="C4" s="170" t="s">
        <v>33</v>
      </c>
      <c r="D4" s="169">
        <f>COUNTIF($B$7:$E$106,C4)</f>
        <v>29</v>
      </c>
      <c r="E4" s="170" t="s">
        <v>194</v>
      </c>
      <c r="F4" s="169">
        <f>COUNTIF($B$7:$E$106,E4)</f>
        <v>1</v>
      </c>
    </row>
    <row r="5" spans="1:6" ht="24" thickBot="1" x14ac:dyDescent="0.55000000000000004">
      <c r="C5" s="172"/>
      <c r="D5" s="173"/>
      <c r="E5" s="174" t="s">
        <v>442</v>
      </c>
      <c r="F5" s="175">
        <f>SUM(D1:D4,F1:F4)</f>
        <v>74</v>
      </c>
    </row>
    <row r="6" spans="1:6" ht="23.25" thickTop="1" x14ac:dyDescent="0.45">
      <c r="C6" s="170"/>
      <c r="E6" s="170"/>
    </row>
    <row r="7" spans="1:6" s="180" customFormat="1" ht="26.25" x14ac:dyDescent="0.55000000000000004">
      <c r="A7" s="176"/>
      <c r="B7" s="177" t="s">
        <v>195</v>
      </c>
      <c r="C7" s="178"/>
      <c r="D7" s="178"/>
      <c r="E7" s="179"/>
    </row>
    <row r="8" spans="1:6" s="180" customFormat="1" ht="26.25" x14ac:dyDescent="0.55000000000000004">
      <c r="A8" s="176"/>
      <c r="B8" s="508" t="s">
        <v>516</v>
      </c>
      <c r="C8" s="509"/>
      <c r="D8" s="508" t="s">
        <v>517</v>
      </c>
      <c r="E8" s="509"/>
    </row>
    <row r="9" spans="1:6" s="182" customFormat="1" ht="20.25" customHeight="1" x14ac:dyDescent="0.4">
      <c r="A9" s="181"/>
      <c r="B9" s="512" t="s">
        <v>513</v>
      </c>
      <c r="C9" s="513"/>
      <c r="D9" s="512" t="s">
        <v>194</v>
      </c>
      <c r="E9" s="513"/>
    </row>
    <row r="10" spans="1:6" s="180" customFormat="1" ht="26.25" x14ac:dyDescent="0.55000000000000004">
      <c r="A10" s="176"/>
      <c r="B10" s="183" t="s">
        <v>518</v>
      </c>
      <c r="C10" s="508" t="s">
        <v>47</v>
      </c>
      <c r="D10" s="509"/>
      <c r="E10" s="183" t="s">
        <v>519</v>
      </c>
    </row>
    <row r="11" spans="1:6" s="182" customFormat="1" ht="20.25" customHeight="1" x14ac:dyDescent="0.4">
      <c r="A11" s="181"/>
      <c r="B11" s="184" t="s">
        <v>330</v>
      </c>
      <c r="C11" s="512"/>
      <c r="D11" s="513"/>
      <c r="E11" s="184" t="s">
        <v>46</v>
      </c>
      <c r="F11" s="181"/>
    </row>
    <row r="12" spans="1:6" x14ac:dyDescent="0.45">
      <c r="B12" s="169" t="s">
        <v>47</v>
      </c>
      <c r="D12" s="169" t="s">
        <v>47</v>
      </c>
      <c r="E12" s="169" t="s">
        <v>47</v>
      </c>
      <c r="F12" s="171"/>
    </row>
    <row r="13" spans="1:6" s="180" customFormat="1" ht="26.25" x14ac:dyDescent="0.55000000000000004">
      <c r="A13" s="176"/>
      <c r="B13" s="185" t="s">
        <v>520</v>
      </c>
      <c r="C13" s="186"/>
      <c r="D13" s="186"/>
      <c r="E13" s="187"/>
      <c r="F13" s="359"/>
    </row>
    <row r="14" spans="1:6" s="180" customFormat="1" ht="26.25" x14ac:dyDescent="0.55000000000000004">
      <c r="A14" s="176"/>
      <c r="B14" s="518" t="s">
        <v>521</v>
      </c>
      <c r="C14" s="515"/>
      <c r="D14" s="514" t="s">
        <v>522</v>
      </c>
      <c r="E14" s="515"/>
      <c r="F14" s="360"/>
    </row>
    <row r="15" spans="1:6" s="182" customFormat="1" ht="20.25" customHeight="1" x14ac:dyDescent="0.45">
      <c r="A15" s="181"/>
      <c r="B15" s="516" t="s">
        <v>33</v>
      </c>
      <c r="C15" s="517"/>
      <c r="D15" s="516" t="s">
        <v>513</v>
      </c>
      <c r="E15" s="517"/>
      <c r="F15" s="360"/>
    </row>
    <row r="16" spans="1:6" s="180" customFormat="1" ht="26.25" x14ac:dyDescent="0.55000000000000004">
      <c r="A16" s="176"/>
      <c r="B16" s="188" t="s">
        <v>523</v>
      </c>
      <c r="C16" s="514"/>
      <c r="D16" s="515"/>
      <c r="E16" s="189" t="s">
        <v>524</v>
      </c>
      <c r="F16" s="361"/>
    </row>
    <row r="17" spans="1:6" s="182" customFormat="1" ht="20.25" customHeight="1" x14ac:dyDescent="0.45">
      <c r="A17" s="181"/>
      <c r="B17" s="190" t="s">
        <v>33</v>
      </c>
      <c r="C17" s="516"/>
      <c r="D17" s="517"/>
      <c r="E17" s="190" t="s">
        <v>33</v>
      </c>
      <c r="F17" s="361"/>
    </row>
    <row r="18" spans="1:6" x14ac:dyDescent="0.45">
      <c r="B18" s="169" t="s">
        <v>47</v>
      </c>
      <c r="D18" s="169" t="s">
        <v>47</v>
      </c>
      <c r="E18" s="169" t="s">
        <v>47</v>
      </c>
      <c r="F18" s="171"/>
    </row>
    <row r="19" spans="1:6" ht="26.25" x14ac:dyDescent="0.55000000000000004">
      <c r="B19" s="185" t="s">
        <v>525</v>
      </c>
      <c r="C19" s="186"/>
      <c r="D19" s="186" t="s">
        <v>47</v>
      </c>
      <c r="E19" s="187" t="s">
        <v>47</v>
      </c>
      <c r="F19" s="359"/>
    </row>
    <row r="20" spans="1:6" ht="26.25" x14ac:dyDescent="0.55000000000000004">
      <c r="B20" s="506" t="s">
        <v>526</v>
      </c>
      <c r="C20" s="507"/>
      <c r="D20" s="508" t="s">
        <v>527</v>
      </c>
      <c r="E20" s="509"/>
      <c r="F20" s="360"/>
    </row>
    <row r="21" spans="1:6" x14ac:dyDescent="0.45">
      <c r="B21" s="510" t="s">
        <v>513</v>
      </c>
      <c r="C21" s="511"/>
      <c r="D21" s="512" t="s">
        <v>46</v>
      </c>
      <c r="E21" s="513"/>
      <c r="F21" s="360"/>
    </row>
    <row r="22" spans="1:6" ht="26.25" x14ac:dyDescent="0.55000000000000004">
      <c r="B22" s="189" t="s">
        <v>528</v>
      </c>
      <c r="C22" s="514"/>
      <c r="D22" s="515"/>
      <c r="E22" s="188" t="s">
        <v>529</v>
      </c>
      <c r="F22" s="360"/>
    </row>
    <row r="23" spans="1:6" x14ac:dyDescent="0.45">
      <c r="B23" s="190" t="s">
        <v>33</v>
      </c>
      <c r="C23" s="516"/>
      <c r="D23" s="517"/>
      <c r="E23" s="190" t="s">
        <v>33</v>
      </c>
      <c r="F23" s="360"/>
    </row>
    <row r="24" spans="1:6" x14ac:dyDescent="0.45">
      <c r="B24" s="169" t="s">
        <v>47</v>
      </c>
      <c r="D24" s="169" t="s">
        <v>47</v>
      </c>
      <c r="E24" s="169" t="s">
        <v>47</v>
      </c>
    </row>
    <row r="25" spans="1:6" ht="26.25" x14ac:dyDescent="0.55000000000000004">
      <c r="B25" s="185" t="s">
        <v>530</v>
      </c>
      <c r="C25" s="186"/>
      <c r="D25" s="186" t="s">
        <v>47</v>
      </c>
      <c r="E25" s="187" t="s">
        <v>47</v>
      </c>
      <c r="F25" s="357" t="s">
        <v>919</v>
      </c>
    </row>
    <row r="26" spans="1:6" ht="26.25" x14ac:dyDescent="0.55000000000000004">
      <c r="B26" s="508" t="s">
        <v>531</v>
      </c>
      <c r="C26" s="509"/>
      <c r="D26" s="508" t="s">
        <v>532</v>
      </c>
      <c r="E26" s="509"/>
      <c r="F26" s="358" t="s">
        <v>921</v>
      </c>
    </row>
    <row r="27" spans="1:6" x14ac:dyDescent="0.45">
      <c r="B27" s="512" t="s">
        <v>513</v>
      </c>
      <c r="C27" s="513"/>
      <c r="D27" s="512" t="s">
        <v>46</v>
      </c>
      <c r="E27" s="513"/>
      <c r="F27" s="358" t="s">
        <v>918</v>
      </c>
    </row>
    <row r="28" spans="1:6" ht="26.25" x14ac:dyDescent="0.55000000000000004">
      <c r="B28" s="191" t="s">
        <v>533</v>
      </c>
      <c r="C28" s="506" t="s">
        <v>534</v>
      </c>
      <c r="D28" s="507"/>
      <c r="E28" s="183" t="s">
        <v>535</v>
      </c>
      <c r="F28" s="358" t="s">
        <v>923</v>
      </c>
    </row>
    <row r="29" spans="1:6" x14ac:dyDescent="0.45">
      <c r="B29" s="192" t="s">
        <v>33</v>
      </c>
      <c r="C29" s="510" t="s">
        <v>33</v>
      </c>
      <c r="D29" s="511"/>
      <c r="E29" s="184" t="s">
        <v>33</v>
      </c>
      <c r="F29" s="358" t="s">
        <v>925</v>
      </c>
    </row>
    <row r="30" spans="1:6" x14ac:dyDescent="0.45">
      <c r="B30" s="169" t="s">
        <v>47</v>
      </c>
      <c r="D30" s="169" t="s">
        <v>47</v>
      </c>
      <c r="E30" s="169" t="s">
        <v>47</v>
      </c>
      <c r="F30" s="358" t="s">
        <v>924</v>
      </c>
    </row>
    <row r="31" spans="1:6" ht="26.25" x14ac:dyDescent="0.55000000000000004">
      <c r="B31" s="185" t="s">
        <v>536</v>
      </c>
      <c r="C31" s="186"/>
      <c r="D31" s="186" t="s">
        <v>47</v>
      </c>
      <c r="E31" s="187" t="s">
        <v>47</v>
      </c>
      <c r="F31" s="360"/>
    </row>
    <row r="32" spans="1:6" ht="26.25" x14ac:dyDescent="0.55000000000000004">
      <c r="B32" s="508" t="s">
        <v>537</v>
      </c>
      <c r="C32" s="509"/>
      <c r="D32" s="508" t="s">
        <v>538</v>
      </c>
      <c r="E32" s="509"/>
      <c r="F32" s="360"/>
    </row>
    <row r="33" spans="2:6" x14ac:dyDescent="0.45">
      <c r="B33" s="512" t="s">
        <v>513</v>
      </c>
      <c r="C33" s="513"/>
      <c r="D33" s="512" t="s">
        <v>46</v>
      </c>
      <c r="E33" s="513"/>
      <c r="F33" s="360"/>
    </row>
    <row r="34" spans="2:6" ht="26.25" x14ac:dyDescent="0.55000000000000004">
      <c r="B34" s="193" t="s">
        <v>539</v>
      </c>
      <c r="C34" s="508"/>
      <c r="D34" s="509"/>
      <c r="E34" s="183" t="s">
        <v>540</v>
      </c>
      <c r="F34" s="361"/>
    </row>
    <row r="35" spans="2:6" x14ac:dyDescent="0.45">
      <c r="B35" s="192" t="s">
        <v>33</v>
      </c>
      <c r="C35" s="512"/>
      <c r="D35" s="513"/>
      <c r="E35" s="184" t="s">
        <v>33</v>
      </c>
      <c r="F35" s="361"/>
    </row>
    <row r="36" spans="2:6" x14ac:dyDescent="0.45">
      <c r="B36" s="169" t="s">
        <v>47</v>
      </c>
      <c r="D36" s="169" t="s">
        <v>47</v>
      </c>
      <c r="E36" s="169" t="s">
        <v>47</v>
      </c>
      <c r="F36" s="171"/>
    </row>
    <row r="37" spans="2:6" ht="26.25" x14ac:dyDescent="0.55000000000000004">
      <c r="B37" s="185" t="s">
        <v>541</v>
      </c>
      <c r="C37" s="186"/>
      <c r="D37" s="186" t="s">
        <v>47</v>
      </c>
      <c r="E37" s="187" t="s">
        <v>47</v>
      </c>
      <c r="F37" s="359"/>
    </row>
    <row r="38" spans="2:6" ht="26.25" x14ac:dyDescent="0.55000000000000004">
      <c r="B38" s="508" t="s">
        <v>542</v>
      </c>
      <c r="C38" s="509"/>
      <c r="D38" s="508" t="s">
        <v>543</v>
      </c>
      <c r="E38" s="509"/>
      <c r="F38" s="360"/>
    </row>
    <row r="39" spans="2:6" x14ac:dyDescent="0.45">
      <c r="B39" s="512" t="s">
        <v>513</v>
      </c>
      <c r="C39" s="513"/>
      <c r="D39" s="512" t="s">
        <v>46</v>
      </c>
      <c r="E39" s="513"/>
      <c r="F39" s="360"/>
    </row>
    <row r="40" spans="2:6" ht="26.25" x14ac:dyDescent="0.55000000000000004">
      <c r="B40" s="183" t="s">
        <v>544</v>
      </c>
      <c r="C40" s="508" t="s">
        <v>545</v>
      </c>
      <c r="D40" s="509"/>
      <c r="E40" s="183" t="s">
        <v>546</v>
      </c>
      <c r="F40" s="361"/>
    </row>
    <row r="41" spans="2:6" x14ac:dyDescent="0.45">
      <c r="B41" s="184" t="s">
        <v>33</v>
      </c>
      <c r="C41" s="512" t="s">
        <v>33</v>
      </c>
      <c r="D41" s="513"/>
      <c r="E41" s="184" t="s">
        <v>33</v>
      </c>
      <c r="F41" s="361"/>
    </row>
    <row r="42" spans="2:6" ht="26.25" x14ac:dyDescent="0.55000000000000004">
      <c r="B42" s="185" t="s">
        <v>547</v>
      </c>
      <c r="C42" s="186"/>
      <c r="D42" s="186"/>
      <c r="E42" s="187"/>
      <c r="F42" s="359"/>
    </row>
    <row r="43" spans="2:6" ht="26.25" x14ac:dyDescent="0.55000000000000004">
      <c r="B43" s="506" t="s">
        <v>548</v>
      </c>
      <c r="C43" s="507"/>
      <c r="D43" s="508" t="s">
        <v>549</v>
      </c>
      <c r="E43" s="509"/>
      <c r="F43" s="360"/>
    </row>
    <row r="44" spans="2:6" x14ac:dyDescent="0.45">
      <c r="B44" s="510" t="s">
        <v>513</v>
      </c>
      <c r="C44" s="511"/>
      <c r="D44" s="512" t="s">
        <v>46</v>
      </c>
      <c r="E44" s="513"/>
      <c r="F44" s="360"/>
    </row>
    <row r="45" spans="2:6" ht="26.25" x14ac:dyDescent="0.55000000000000004">
      <c r="B45" s="183" t="s">
        <v>550</v>
      </c>
      <c r="C45" s="508"/>
      <c r="D45" s="509"/>
      <c r="E45" s="183" t="s">
        <v>551</v>
      </c>
      <c r="F45" s="361"/>
    </row>
    <row r="46" spans="2:6" x14ac:dyDescent="0.45">
      <c r="B46" s="184" t="s">
        <v>33</v>
      </c>
      <c r="C46" s="512"/>
      <c r="D46" s="513"/>
      <c r="E46" s="184" t="s">
        <v>33</v>
      </c>
      <c r="F46" s="361"/>
    </row>
    <row r="47" spans="2:6" x14ac:dyDescent="0.45">
      <c r="F47" s="171"/>
    </row>
    <row r="48" spans="2:6" ht="26.25" x14ac:dyDescent="0.55000000000000004">
      <c r="B48" s="185" t="s">
        <v>552</v>
      </c>
      <c r="C48" s="186"/>
      <c r="D48" s="186"/>
      <c r="E48" s="187"/>
      <c r="F48" s="359"/>
    </row>
    <row r="49" spans="2:6" ht="26.25" x14ac:dyDescent="0.55000000000000004">
      <c r="B49" s="508" t="s">
        <v>553</v>
      </c>
      <c r="C49" s="509"/>
      <c r="D49" s="508" t="s">
        <v>554</v>
      </c>
      <c r="E49" s="509"/>
      <c r="F49" s="360"/>
    </row>
    <row r="50" spans="2:6" x14ac:dyDescent="0.45">
      <c r="B50" s="512" t="s">
        <v>513</v>
      </c>
      <c r="C50" s="513"/>
      <c r="D50" s="512" t="s">
        <v>46</v>
      </c>
      <c r="E50" s="513"/>
      <c r="F50" s="360"/>
    </row>
    <row r="51" spans="2:6" ht="26.25" x14ac:dyDescent="0.55000000000000004">
      <c r="B51" s="194" t="s">
        <v>555</v>
      </c>
      <c r="C51" s="519" t="s">
        <v>556</v>
      </c>
      <c r="D51" s="520"/>
      <c r="E51" s="194" t="s">
        <v>557</v>
      </c>
      <c r="F51" s="361"/>
    </row>
    <row r="52" spans="2:6" x14ac:dyDescent="0.45">
      <c r="B52" s="184" t="s">
        <v>33</v>
      </c>
      <c r="C52" s="512" t="s">
        <v>33</v>
      </c>
      <c r="D52" s="513"/>
      <c r="E52" s="184" t="s">
        <v>33</v>
      </c>
      <c r="F52" s="361"/>
    </row>
    <row r="53" spans="2:6" x14ac:dyDescent="0.45">
      <c r="F53" s="171"/>
    </row>
    <row r="54" spans="2:6" ht="26.25" x14ac:dyDescent="0.55000000000000004">
      <c r="B54" s="185" t="s">
        <v>558</v>
      </c>
      <c r="C54" s="186"/>
      <c r="D54" s="186" t="s">
        <v>47</v>
      </c>
      <c r="E54" s="187" t="s">
        <v>47</v>
      </c>
      <c r="F54" s="359"/>
    </row>
    <row r="55" spans="2:6" ht="26.25" x14ac:dyDescent="0.55000000000000004">
      <c r="B55" s="508" t="s">
        <v>559</v>
      </c>
      <c r="C55" s="509"/>
      <c r="D55" s="508" t="s">
        <v>560</v>
      </c>
      <c r="E55" s="509"/>
      <c r="F55" s="360"/>
    </row>
    <row r="56" spans="2:6" x14ac:dyDescent="0.45">
      <c r="B56" s="512" t="s">
        <v>513</v>
      </c>
      <c r="C56" s="513"/>
      <c r="D56" s="512" t="s">
        <v>46</v>
      </c>
      <c r="E56" s="513"/>
      <c r="F56" s="360"/>
    </row>
    <row r="57" spans="2:6" ht="26.25" x14ac:dyDescent="0.55000000000000004">
      <c r="B57" s="183" t="s">
        <v>561</v>
      </c>
      <c r="C57" s="508" t="s">
        <v>562</v>
      </c>
      <c r="D57" s="509"/>
      <c r="E57" s="191" t="s">
        <v>563</v>
      </c>
      <c r="F57" s="361"/>
    </row>
    <row r="58" spans="2:6" x14ac:dyDescent="0.45">
      <c r="B58" s="184" t="s">
        <v>33</v>
      </c>
      <c r="C58" s="512" t="s">
        <v>33</v>
      </c>
      <c r="D58" s="513"/>
      <c r="E58" s="192" t="s">
        <v>33</v>
      </c>
      <c r="F58" s="361"/>
    </row>
    <row r="59" spans="2:6" x14ac:dyDescent="0.45">
      <c r="F59" s="171"/>
    </row>
    <row r="60" spans="2:6" ht="26.25" x14ac:dyDescent="0.55000000000000004">
      <c r="B60" s="185" t="s">
        <v>564</v>
      </c>
      <c r="C60" s="186"/>
      <c r="D60" s="186" t="s">
        <v>47</v>
      </c>
      <c r="E60" s="187" t="s">
        <v>47</v>
      </c>
      <c r="F60" s="359"/>
    </row>
    <row r="61" spans="2:6" ht="26.25" x14ac:dyDescent="0.55000000000000004">
      <c r="B61" s="508" t="s">
        <v>565</v>
      </c>
      <c r="C61" s="509"/>
      <c r="D61" s="508" t="s">
        <v>566</v>
      </c>
      <c r="E61" s="509"/>
      <c r="F61" s="360"/>
    </row>
    <row r="62" spans="2:6" x14ac:dyDescent="0.45">
      <c r="B62" s="512" t="s">
        <v>513</v>
      </c>
      <c r="C62" s="513"/>
      <c r="D62" s="512" t="s">
        <v>46</v>
      </c>
      <c r="E62" s="513"/>
      <c r="F62" s="360"/>
    </row>
    <row r="63" spans="2:6" ht="26.25" x14ac:dyDescent="0.55000000000000004">
      <c r="B63" s="183" t="s">
        <v>567</v>
      </c>
      <c r="C63" s="508" t="s">
        <v>568</v>
      </c>
      <c r="D63" s="509"/>
      <c r="E63" s="183" t="s">
        <v>569</v>
      </c>
      <c r="F63" s="361"/>
    </row>
    <row r="64" spans="2:6" x14ac:dyDescent="0.45">
      <c r="B64" s="184" t="s">
        <v>33</v>
      </c>
      <c r="C64" s="512" t="s">
        <v>33</v>
      </c>
      <c r="D64" s="513"/>
      <c r="E64" s="184" t="s">
        <v>33</v>
      </c>
      <c r="F64" s="361"/>
    </row>
    <row r="65" spans="2:7" x14ac:dyDescent="0.45">
      <c r="B65" s="169" t="s">
        <v>47</v>
      </c>
      <c r="D65" s="169" t="s">
        <v>47</v>
      </c>
      <c r="E65" s="169" t="s">
        <v>47</v>
      </c>
      <c r="F65" s="171"/>
    </row>
    <row r="66" spans="2:7" ht="26.25" x14ac:dyDescent="0.55000000000000004">
      <c r="B66" s="185" t="s">
        <v>570</v>
      </c>
      <c r="C66" s="186"/>
      <c r="D66" s="186"/>
      <c r="E66" s="187"/>
      <c r="F66" s="359"/>
    </row>
    <row r="67" spans="2:7" ht="26.25" x14ac:dyDescent="0.55000000000000004">
      <c r="B67" s="508" t="s">
        <v>571</v>
      </c>
      <c r="C67" s="509"/>
      <c r="D67" s="508" t="s">
        <v>572</v>
      </c>
      <c r="E67" s="509"/>
      <c r="F67" s="360"/>
    </row>
    <row r="68" spans="2:7" x14ac:dyDescent="0.45">
      <c r="B68" s="512" t="s">
        <v>15</v>
      </c>
      <c r="C68" s="513"/>
      <c r="D68" s="512" t="s">
        <v>46</v>
      </c>
      <c r="E68" s="513"/>
      <c r="F68" s="360"/>
    </row>
    <row r="69" spans="2:7" ht="26.25" x14ac:dyDescent="0.55000000000000004">
      <c r="B69" s="183" t="s">
        <v>573</v>
      </c>
      <c r="C69" s="508" t="s">
        <v>574</v>
      </c>
      <c r="D69" s="509"/>
      <c r="E69" s="183" t="s">
        <v>575</v>
      </c>
      <c r="F69" s="361"/>
    </row>
    <row r="70" spans="2:7" x14ac:dyDescent="0.45">
      <c r="B70" s="184" t="s">
        <v>33</v>
      </c>
      <c r="C70" s="512" t="s">
        <v>33</v>
      </c>
      <c r="D70" s="513"/>
      <c r="E70" s="184" t="s">
        <v>33</v>
      </c>
      <c r="F70" s="361"/>
    </row>
    <row r="71" spans="2:7" x14ac:dyDescent="0.45">
      <c r="F71" s="171"/>
    </row>
    <row r="72" spans="2:7" ht="26.25" x14ac:dyDescent="0.55000000000000004">
      <c r="B72" s="185" t="s">
        <v>576</v>
      </c>
      <c r="C72" s="186"/>
      <c r="D72" s="186"/>
      <c r="E72" s="187"/>
      <c r="F72" s="359"/>
    </row>
    <row r="73" spans="2:7" ht="26.25" x14ac:dyDescent="0.55000000000000004">
      <c r="B73" s="506" t="s">
        <v>577</v>
      </c>
      <c r="C73" s="507"/>
      <c r="D73" s="508" t="s">
        <v>578</v>
      </c>
      <c r="E73" s="509"/>
      <c r="F73" s="360"/>
    </row>
    <row r="74" spans="2:7" x14ac:dyDescent="0.45">
      <c r="B74" s="510" t="s">
        <v>513</v>
      </c>
      <c r="C74" s="511"/>
      <c r="D74" s="512" t="s">
        <v>46</v>
      </c>
      <c r="E74" s="513"/>
      <c r="F74" s="360"/>
    </row>
    <row r="75" spans="2:7" ht="26.25" x14ac:dyDescent="0.55000000000000004">
      <c r="B75" s="188" t="s">
        <v>579</v>
      </c>
      <c r="C75" s="514"/>
      <c r="D75" s="515"/>
      <c r="E75" s="189" t="s">
        <v>580</v>
      </c>
      <c r="F75" s="361"/>
      <c r="G75" s="171"/>
    </row>
    <row r="76" spans="2:7" x14ac:dyDescent="0.45">
      <c r="B76" s="190" t="s">
        <v>33</v>
      </c>
      <c r="C76" s="516"/>
      <c r="D76" s="517"/>
      <c r="E76" s="190" t="s">
        <v>33</v>
      </c>
      <c r="F76" s="361"/>
      <c r="G76" s="171"/>
    </row>
    <row r="78" spans="2:7" ht="26.25" x14ac:dyDescent="0.55000000000000004">
      <c r="B78" s="185" t="s">
        <v>885</v>
      </c>
      <c r="C78" s="186"/>
      <c r="D78" s="186"/>
      <c r="E78" s="187"/>
      <c r="F78" s="357" t="s">
        <v>919</v>
      </c>
    </row>
    <row r="79" spans="2:7" ht="26.25" x14ac:dyDescent="0.55000000000000004">
      <c r="B79" s="506" t="s">
        <v>581</v>
      </c>
      <c r="C79" s="507"/>
      <c r="D79" s="508" t="s">
        <v>582</v>
      </c>
      <c r="E79" s="509"/>
      <c r="F79" s="358" t="s">
        <v>920</v>
      </c>
    </row>
    <row r="80" spans="2:7" x14ac:dyDescent="0.45">
      <c r="B80" s="510" t="s">
        <v>513</v>
      </c>
      <c r="C80" s="511"/>
      <c r="D80" s="512" t="s">
        <v>46</v>
      </c>
      <c r="E80" s="513"/>
      <c r="F80" s="358" t="s">
        <v>922</v>
      </c>
    </row>
    <row r="81" spans="2:6" ht="26.25" x14ac:dyDescent="0.55000000000000004">
      <c r="B81" s="183" t="s">
        <v>583</v>
      </c>
      <c r="C81" s="514"/>
      <c r="D81" s="515"/>
      <c r="E81" s="183" t="s">
        <v>584</v>
      </c>
      <c r="F81" s="358" t="s">
        <v>918</v>
      </c>
    </row>
    <row r="82" spans="2:6" x14ac:dyDescent="0.45">
      <c r="B82" s="184" t="s">
        <v>15</v>
      </c>
      <c r="C82" s="516"/>
      <c r="D82" s="517"/>
      <c r="E82" s="184" t="s">
        <v>15</v>
      </c>
      <c r="F82" s="356"/>
    </row>
    <row r="83" spans="2:6" x14ac:dyDescent="0.45">
      <c r="F83" s="171"/>
    </row>
    <row r="84" spans="2:6" ht="26.25" x14ac:dyDescent="0.55000000000000004">
      <c r="B84" s="185" t="s">
        <v>585</v>
      </c>
      <c r="C84" s="186"/>
      <c r="D84" s="186"/>
      <c r="E84" s="187"/>
      <c r="F84" s="359"/>
    </row>
    <row r="85" spans="2:6" ht="26.25" x14ac:dyDescent="0.55000000000000004">
      <c r="B85" s="508" t="s">
        <v>586</v>
      </c>
      <c r="C85" s="509"/>
      <c r="D85" s="508" t="s">
        <v>587</v>
      </c>
      <c r="E85" s="509"/>
      <c r="F85" s="360"/>
    </row>
    <row r="86" spans="2:6" x14ac:dyDescent="0.45">
      <c r="B86" s="512" t="s">
        <v>515</v>
      </c>
      <c r="C86" s="513"/>
      <c r="D86" s="512" t="s">
        <v>46</v>
      </c>
      <c r="E86" s="513"/>
      <c r="F86" s="360"/>
    </row>
    <row r="87" spans="2:6" ht="26.25" x14ac:dyDescent="0.55000000000000004">
      <c r="B87" s="183" t="s">
        <v>588</v>
      </c>
      <c r="C87" s="508"/>
      <c r="D87" s="509"/>
      <c r="E87" s="183" t="s">
        <v>589</v>
      </c>
      <c r="F87" s="361"/>
    </row>
    <row r="88" spans="2:6" x14ac:dyDescent="0.45">
      <c r="B88" s="184" t="s">
        <v>515</v>
      </c>
      <c r="C88" s="512"/>
      <c r="D88" s="513"/>
      <c r="E88" s="184" t="s">
        <v>515</v>
      </c>
      <c r="F88" s="361"/>
    </row>
    <row r="90" spans="2:6" ht="26.25" x14ac:dyDescent="0.55000000000000004">
      <c r="B90" s="195" t="s">
        <v>590</v>
      </c>
      <c r="C90" s="196"/>
      <c r="D90" s="196"/>
      <c r="E90" s="197"/>
    </row>
    <row r="91" spans="2:6" ht="26.25" x14ac:dyDescent="0.55000000000000004">
      <c r="B91" s="508"/>
      <c r="C91" s="509"/>
      <c r="D91" s="508"/>
      <c r="E91" s="509"/>
    </row>
    <row r="92" spans="2:6" x14ac:dyDescent="0.45">
      <c r="B92" s="512" t="s">
        <v>34</v>
      </c>
      <c r="C92" s="513"/>
      <c r="D92" s="512" t="s">
        <v>34</v>
      </c>
      <c r="E92" s="513"/>
    </row>
    <row r="93" spans="2:6" ht="26.25" x14ac:dyDescent="0.55000000000000004">
      <c r="B93" s="183"/>
      <c r="C93" s="508"/>
      <c r="D93" s="509"/>
      <c r="E93" s="183"/>
    </row>
    <row r="94" spans="2:6" x14ac:dyDescent="0.45">
      <c r="B94" s="184" t="s">
        <v>34</v>
      </c>
      <c r="C94" s="512"/>
      <c r="D94" s="513"/>
      <c r="E94" s="184"/>
    </row>
    <row r="96" spans="2:6" ht="26.25" x14ac:dyDescent="0.55000000000000004">
      <c r="B96" s="195" t="s">
        <v>927</v>
      </c>
      <c r="C96" s="196"/>
      <c r="D96" s="196"/>
      <c r="E96" s="197"/>
    </row>
    <row r="97" spans="2:5" ht="26.25" x14ac:dyDescent="0.55000000000000004">
      <c r="B97" s="508"/>
      <c r="C97" s="509"/>
      <c r="D97" s="508"/>
      <c r="E97" s="509"/>
    </row>
    <row r="98" spans="2:5" x14ac:dyDescent="0.45">
      <c r="B98" s="512" t="s">
        <v>34</v>
      </c>
      <c r="C98" s="513"/>
      <c r="D98" s="512" t="s">
        <v>34</v>
      </c>
      <c r="E98" s="513"/>
    </row>
    <row r="99" spans="2:5" ht="26.25" x14ac:dyDescent="0.55000000000000004">
      <c r="B99" s="183"/>
      <c r="C99" s="508"/>
      <c r="D99" s="509"/>
      <c r="E99" s="183"/>
    </row>
    <row r="100" spans="2:5" x14ac:dyDescent="0.45">
      <c r="B100" s="184" t="s">
        <v>34</v>
      </c>
      <c r="C100" s="516"/>
      <c r="D100" s="517"/>
      <c r="E100" s="184" t="s">
        <v>34</v>
      </c>
    </row>
    <row r="101" spans="2:5" s="171" customFormat="1" x14ac:dyDescent="0.45">
      <c r="B101" s="338"/>
      <c r="C101" s="373"/>
      <c r="D101" s="373"/>
      <c r="E101" s="339"/>
    </row>
    <row r="102" spans="2:5" ht="26.25" x14ac:dyDescent="0.55000000000000004">
      <c r="B102" s="355" t="s">
        <v>917</v>
      </c>
      <c r="C102" s="196"/>
      <c r="D102" s="196"/>
      <c r="E102" s="197"/>
    </row>
    <row r="103" spans="2:5" ht="26.25" x14ac:dyDescent="0.55000000000000004">
      <c r="B103" s="508"/>
      <c r="C103" s="509"/>
      <c r="D103" s="508"/>
      <c r="E103" s="509"/>
    </row>
    <row r="104" spans="2:5" x14ac:dyDescent="0.45">
      <c r="B104" s="521" t="s">
        <v>34</v>
      </c>
      <c r="C104" s="522"/>
      <c r="D104" s="521" t="s">
        <v>34</v>
      </c>
      <c r="E104" s="522"/>
    </row>
    <row r="105" spans="2:5" ht="26.25" x14ac:dyDescent="0.55000000000000004">
      <c r="B105" s="183"/>
      <c r="C105" s="508"/>
      <c r="D105" s="509"/>
      <c r="E105" s="183"/>
    </row>
    <row r="106" spans="2:5" x14ac:dyDescent="0.45">
      <c r="B106" s="374" t="s">
        <v>34</v>
      </c>
      <c r="C106" s="521" t="s">
        <v>34</v>
      </c>
      <c r="D106" s="522"/>
      <c r="E106" s="374" t="s">
        <v>34</v>
      </c>
    </row>
    <row r="108" spans="2:5" x14ac:dyDescent="0.45">
      <c r="B108" s="198" t="s">
        <v>591</v>
      </c>
    </row>
  </sheetData>
  <mergeCells count="102">
    <mergeCell ref="C106:D106"/>
    <mergeCell ref="B91:C91"/>
    <mergeCell ref="D91:E91"/>
    <mergeCell ref="B92:C92"/>
    <mergeCell ref="D92:E92"/>
    <mergeCell ref="C93:D93"/>
    <mergeCell ref="C94:D94"/>
    <mergeCell ref="B103:C103"/>
    <mergeCell ref="D103:E103"/>
    <mergeCell ref="B104:C104"/>
    <mergeCell ref="D104:E104"/>
    <mergeCell ref="C105:D105"/>
    <mergeCell ref="B97:C97"/>
    <mergeCell ref="D97:E97"/>
    <mergeCell ref="B98:C98"/>
    <mergeCell ref="D98:E98"/>
    <mergeCell ref="C99:D99"/>
    <mergeCell ref="C100:D100"/>
    <mergeCell ref="C88:D88"/>
    <mergeCell ref="B79:C79"/>
    <mergeCell ref="D79:E79"/>
    <mergeCell ref="B80:C80"/>
    <mergeCell ref="D80:E80"/>
    <mergeCell ref="C81:D81"/>
    <mergeCell ref="C82:D82"/>
    <mergeCell ref="B85:C85"/>
    <mergeCell ref="D85:E85"/>
    <mergeCell ref="B86:C86"/>
    <mergeCell ref="D86:E86"/>
    <mergeCell ref="C87:D87"/>
    <mergeCell ref="C76:D76"/>
    <mergeCell ref="B67:C67"/>
    <mergeCell ref="D67:E67"/>
    <mergeCell ref="B68:C68"/>
    <mergeCell ref="D68:E68"/>
    <mergeCell ref="C69:D69"/>
    <mergeCell ref="C70:D70"/>
    <mergeCell ref="B73:C73"/>
    <mergeCell ref="D73:E73"/>
    <mergeCell ref="B74:C74"/>
    <mergeCell ref="D74:E74"/>
    <mergeCell ref="C75:D75"/>
    <mergeCell ref="C64:D64"/>
    <mergeCell ref="B55:C55"/>
    <mergeCell ref="D55:E55"/>
    <mergeCell ref="B56:C56"/>
    <mergeCell ref="D56:E56"/>
    <mergeCell ref="C57:D57"/>
    <mergeCell ref="C58:D58"/>
    <mergeCell ref="B61:C61"/>
    <mergeCell ref="D61:E61"/>
    <mergeCell ref="B62:C62"/>
    <mergeCell ref="D62:E62"/>
    <mergeCell ref="C63:D63"/>
    <mergeCell ref="C52:D52"/>
    <mergeCell ref="B43:C43"/>
    <mergeCell ref="D43:E43"/>
    <mergeCell ref="B44:C44"/>
    <mergeCell ref="D44:E44"/>
    <mergeCell ref="C45:D45"/>
    <mergeCell ref="C46:D46"/>
    <mergeCell ref="B49:C49"/>
    <mergeCell ref="D49:E49"/>
    <mergeCell ref="B50:C50"/>
    <mergeCell ref="D50:E50"/>
    <mergeCell ref="C51:D51"/>
    <mergeCell ref="C28:D28"/>
    <mergeCell ref="C41:D41"/>
    <mergeCell ref="B32:C32"/>
    <mergeCell ref="D32:E32"/>
    <mergeCell ref="B33:C33"/>
    <mergeCell ref="D33:E33"/>
    <mergeCell ref="C34:D34"/>
    <mergeCell ref="C35:D35"/>
    <mergeCell ref="B38:C38"/>
    <mergeCell ref="D38:E38"/>
    <mergeCell ref="B39:C39"/>
    <mergeCell ref="D39:E39"/>
    <mergeCell ref="C40:D40"/>
    <mergeCell ref="C29:D29"/>
    <mergeCell ref="C17:D17"/>
    <mergeCell ref="B8:C8"/>
    <mergeCell ref="D8:E8"/>
    <mergeCell ref="B9:C9"/>
    <mergeCell ref="D9:E9"/>
    <mergeCell ref="C10:D10"/>
    <mergeCell ref="C11:D11"/>
    <mergeCell ref="B14:C14"/>
    <mergeCell ref="D14:E14"/>
    <mergeCell ref="B15:C15"/>
    <mergeCell ref="D15:E15"/>
    <mergeCell ref="C16:D16"/>
    <mergeCell ref="B20:C20"/>
    <mergeCell ref="D20:E20"/>
    <mergeCell ref="B21:C21"/>
    <mergeCell ref="D21:E21"/>
    <mergeCell ref="C22:D22"/>
    <mergeCell ref="C23:D23"/>
    <mergeCell ref="B26:C26"/>
    <mergeCell ref="D26:E26"/>
    <mergeCell ref="B27:C27"/>
    <mergeCell ref="D27:E27"/>
  </mergeCells>
  <pageMargins left="0.25" right="0.25" top="0.28999999999999998" bottom="0.19" header="0.3" footer="0.3"/>
  <pageSetup paperSize="9" scale="63" fitToHeight="2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95"/>
  <sheetViews>
    <sheetView workbookViewId="0">
      <selection activeCell="C84" sqref="C84"/>
    </sheetView>
  </sheetViews>
  <sheetFormatPr defaultRowHeight="22.5" x14ac:dyDescent="0.45"/>
  <cols>
    <col min="1" max="1" width="4" style="171" customWidth="1"/>
    <col min="2" max="2" width="38.7109375" style="169" customWidth="1"/>
    <col min="3" max="4" width="20.7109375" style="169" customWidth="1"/>
    <col min="5" max="5" width="38.7109375" style="169" customWidth="1"/>
    <col min="6" max="6" width="27.140625" style="169" bestFit="1" customWidth="1"/>
    <col min="7" max="256" width="9.140625" style="169"/>
    <col min="257" max="257" width="4" style="169" customWidth="1"/>
    <col min="258" max="258" width="38.7109375" style="169" customWidth="1"/>
    <col min="259" max="260" width="20.7109375" style="169" customWidth="1"/>
    <col min="261" max="261" width="38.7109375" style="169" customWidth="1"/>
    <col min="262" max="262" width="5.7109375" style="169" customWidth="1"/>
    <col min="263" max="512" width="9.140625" style="169"/>
    <col min="513" max="513" width="4" style="169" customWidth="1"/>
    <col min="514" max="514" width="38.7109375" style="169" customWidth="1"/>
    <col min="515" max="516" width="20.7109375" style="169" customWidth="1"/>
    <col min="517" max="517" width="38.7109375" style="169" customWidth="1"/>
    <col min="518" max="518" width="5.7109375" style="169" customWidth="1"/>
    <col min="519" max="768" width="9.140625" style="169"/>
    <col min="769" max="769" width="4" style="169" customWidth="1"/>
    <col min="770" max="770" width="38.7109375" style="169" customWidth="1"/>
    <col min="771" max="772" width="20.7109375" style="169" customWidth="1"/>
    <col min="773" max="773" width="38.7109375" style="169" customWidth="1"/>
    <col min="774" max="774" width="5.7109375" style="169" customWidth="1"/>
    <col min="775" max="1024" width="9.140625" style="169"/>
    <col min="1025" max="1025" width="4" style="169" customWidth="1"/>
    <col min="1026" max="1026" width="38.7109375" style="169" customWidth="1"/>
    <col min="1027" max="1028" width="20.7109375" style="169" customWidth="1"/>
    <col min="1029" max="1029" width="38.7109375" style="169" customWidth="1"/>
    <col min="1030" max="1030" width="5.7109375" style="169" customWidth="1"/>
    <col min="1031" max="1280" width="9.140625" style="169"/>
    <col min="1281" max="1281" width="4" style="169" customWidth="1"/>
    <col min="1282" max="1282" width="38.7109375" style="169" customWidth="1"/>
    <col min="1283" max="1284" width="20.7109375" style="169" customWidth="1"/>
    <col min="1285" max="1285" width="38.7109375" style="169" customWidth="1"/>
    <col min="1286" max="1286" width="5.7109375" style="169" customWidth="1"/>
    <col min="1287" max="1536" width="9.140625" style="169"/>
    <col min="1537" max="1537" width="4" style="169" customWidth="1"/>
    <col min="1538" max="1538" width="38.7109375" style="169" customWidth="1"/>
    <col min="1539" max="1540" width="20.7109375" style="169" customWidth="1"/>
    <col min="1541" max="1541" width="38.7109375" style="169" customWidth="1"/>
    <col min="1542" max="1542" width="5.7109375" style="169" customWidth="1"/>
    <col min="1543" max="1792" width="9.140625" style="169"/>
    <col min="1793" max="1793" width="4" style="169" customWidth="1"/>
    <col min="1794" max="1794" width="38.7109375" style="169" customWidth="1"/>
    <col min="1795" max="1796" width="20.7109375" style="169" customWidth="1"/>
    <col min="1797" max="1797" width="38.7109375" style="169" customWidth="1"/>
    <col min="1798" max="1798" width="5.7109375" style="169" customWidth="1"/>
    <col min="1799" max="2048" width="9.140625" style="169"/>
    <col min="2049" max="2049" width="4" style="169" customWidth="1"/>
    <col min="2050" max="2050" width="38.7109375" style="169" customWidth="1"/>
    <col min="2051" max="2052" width="20.7109375" style="169" customWidth="1"/>
    <col min="2053" max="2053" width="38.7109375" style="169" customWidth="1"/>
    <col min="2054" max="2054" width="5.7109375" style="169" customWidth="1"/>
    <col min="2055" max="2304" width="9.140625" style="169"/>
    <col min="2305" max="2305" width="4" style="169" customWidth="1"/>
    <col min="2306" max="2306" width="38.7109375" style="169" customWidth="1"/>
    <col min="2307" max="2308" width="20.7109375" style="169" customWidth="1"/>
    <col min="2309" max="2309" width="38.7109375" style="169" customWidth="1"/>
    <col min="2310" max="2310" width="5.7109375" style="169" customWidth="1"/>
    <col min="2311" max="2560" width="9.140625" style="169"/>
    <col min="2561" max="2561" width="4" style="169" customWidth="1"/>
    <col min="2562" max="2562" width="38.7109375" style="169" customWidth="1"/>
    <col min="2563" max="2564" width="20.7109375" style="169" customWidth="1"/>
    <col min="2565" max="2565" width="38.7109375" style="169" customWidth="1"/>
    <col min="2566" max="2566" width="5.7109375" style="169" customWidth="1"/>
    <col min="2567" max="2816" width="9.140625" style="169"/>
    <col min="2817" max="2817" width="4" style="169" customWidth="1"/>
    <col min="2818" max="2818" width="38.7109375" style="169" customWidth="1"/>
    <col min="2819" max="2820" width="20.7109375" style="169" customWidth="1"/>
    <col min="2821" max="2821" width="38.7109375" style="169" customWidth="1"/>
    <col min="2822" max="2822" width="5.7109375" style="169" customWidth="1"/>
    <col min="2823" max="3072" width="9.140625" style="169"/>
    <col min="3073" max="3073" width="4" style="169" customWidth="1"/>
    <col min="3074" max="3074" width="38.7109375" style="169" customWidth="1"/>
    <col min="3075" max="3076" width="20.7109375" style="169" customWidth="1"/>
    <col min="3077" max="3077" width="38.7109375" style="169" customWidth="1"/>
    <col min="3078" max="3078" width="5.7109375" style="169" customWidth="1"/>
    <col min="3079" max="3328" width="9.140625" style="169"/>
    <col min="3329" max="3329" width="4" style="169" customWidth="1"/>
    <col min="3330" max="3330" width="38.7109375" style="169" customWidth="1"/>
    <col min="3331" max="3332" width="20.7109375" style="169" customWidth="1"/>
    <col min="3333" max="3333" width="38.7109375" style="169" customWidth="1"/>
    <col min="3334" max="3334" width="5.7109375" style="169" customWidth="1"/>
    <col min="3335" max="3584" width="9.140625" style="169"/>
    <col min="3585" max="3585" width="4" style="169" customWidth="1"/>
    <col min="3586" max="3586" width="38.7109375" style="169" customWidth="1"/>
    <col min="3587" max="3588" width="20.7109375" style="169" customWidth="1"/>
    <col min="3589" max="3589" width="38.7109375" style="169" customWidth="1"/>
    <col min="3590" max="3590" width="5.7109375" style="169" customWidth="1"/>
    <col min="3591" max="3840" width="9.140625" style="169"/>
    <col min="3841" max="3841" width="4" style="169" customWidth="1"/>
    <col min="3842" max="3842" width="38.7109375" style="169" customWidth="1"/>
    <col min="3843" max="3844" width="20.7109375" style="169" customWidth="1"/>
    <col min="3845" max="3845" width="38.7109375" style="169" customWidth="1"/>
    <col min="3846" max="3846" width="5.7109375" style="169" customWidth="1"/>
    <col min="3847" max="4096" width="9.140625" style="169"/>
    <col min="4097" max="4097" width="4" style="169" customWidth="1"/>
    <col min="4098" max="4098" width="38.7109375" style="169" customWidth="1"/>
    <col min="4099" max="4100" width="20.7109375" style="169" customWidth="1"/>
    <col min="4101" max="4101" width="38.7109375" style="169" customWidth="1"/>
    <col min="4102" max="4102" width="5.7109375" style="169" customWidth="1"/>
    <col min="4103" max="4352" width="9.140625" style="169"/>
    <col min="4353" max="4353" width="4" style="169" customWidth="1"/>
    <col min="4354" max="4354" width="38.7109375" style="169" customWidth="1"/>
    <col min="4355" max="4356" width="20.7109375" style="169" customWidth="1"/>
    <col min="4357" max="4357" width="38.7109375" style="169" customWidth="1"/>
    <col min="4358" max="4358" width="5.7109375" style="169" customWidth="1"/>
    <col min="4359" max="4608" width="9.140625" style="169"/>
    <col min="4609" max="4609" width="4" style="169" customWidth="1"/>
    <col min="4610" max="4610" width="38.7109375" style="169" customWidth="1"/>
    <col min="4611" max="4612" width="20.7109375" style="169" customWidth="1"/>
    <col min="4613" max="4613" width="38.7109375" style="169" customWidth="1"/>
    <col min="4614" max="4614" width="5.7109375" style="169" customWidth="1"/>
    <col min="4615" max="4864" width="9.140625" style="169"/>
    <col min="4865" max="4865" width="4" style="169" customWidth="1"/>
    <col min="4866" max="4866" width="38.7109375" style="169" customWidth="1"/>
    <col min="4867" max="4868" width="20.7109375" style="169" customWidth="1"/>
    <col min="4869" max="4869" width="38.7109375" style="169" customWidth="1"/>
    <col min="4870" max="4870" width="5.7109375" style="169" customWidth="1"/>
    <col min="4871" max="5120" width="9.140625" style="169"/>
    <col min="5121" max="5121" width="4" style="169" customWidth="1"/>
    <col min="5122" max="5122" width="38.7109375" style="169" customWidth="1"/>
    <col min="5123" max="5124" width="20.7109375" style="169" customWidth="1"/>
    <col min="5125" max="5125" width="38.7109375" style="169" customWidth="1"/>
    <col min="5126" max="5126" width="5.7109375" style="169" customWidth="1"/>
    <col min="5127" max="5376" width="9.140625" style="169"/>
    <col min="5377" max="5377" width="4" style="169" customWidth="1"/>
    <col min="5378" max="5378" width="38.7109375" style="169" customWidth="1"/>
    <col min="5379" max="5380" width="20.7109375" style="169" customWidth="1"/>
    <col min="5381" max="5381" width="38.7109375" style="169" customWidth="1"/>
    <col min="5382" max="5382" width="5.7109375" style="169" customWidth="1"/>
    <col min="5383" max="5632" width="9.140625" style="169"/>
    <col min="5633" max="5633" width="4" style="169" customWidth="1"/>
    <col min="5634" max="5634" width="38.7109375" style="169" customWidth="1"/>
    <col min="5635" max="5636" width="20.7109375" style="169" customWidth="1"/>
    <col min="5637" max="5637" width="38.7109375" style="169" customWidth="1"/>
    <col min="5638" max="5638" width="5.7109375" style="169" customWidth="1"/>
    <col min="5639" max="5888" width="9.140625" style="169"/>
    <col min="5889" max="5889" width="4" style="169" customWidth="1"/>
    <col min="5890" max="5890" width="38.7109375" style="169" customWidth="1"/>
    <col min="5891" max="5892" width="20.7109375" style="169" customWidth="1"/>
    <col min="5893" max="5893" width="38.7109375" style="169" customWidth="1"/>
    <col min="5894" max="5894" width="5.7109375" style="169" customWidth="1"/>
    <col min="5895" max="6144" width="9.140625" style="169"/>
    <col min="6145" max="6145" width="4" style="169" customWidth="1"/>
    <col min="6146" max="6146" width="38.7109375" style="169" customWidth="1"/>
    <col min="6147" max="6148" width="20.7109375" style="169" customWidth="1"/>
    <col min="6149" max="6149" width="38.7109375" style="169" customWidth="1"/>
    <col min="6150" max="6150" width="5.7109375" style="169" customWidth="1"/>
    <col min="6151" max="6400" width="9.140625" style="169"/>
    <col min="6401" max="6401" width="4" style="169" customWidth="1"/>
    <col min="6402" max="6402" width="38.7109375" style="169" customWidth="1"/>
    <col min="6403" max="6404" width="20.7109375" style="169" customWidth="1"/>
    <col min="6405" max="6405" width="38.7109375" style="169" customWidth="1"/>
    <col min="6406" max="6406" width="5.7109375" style="169" customWidth="1"/>
    <col min="6407" max="6656" width="9.140625" style="169"/>
    <col min="6657" max="6657" width="4" style="169" customWidth="1"/>
    <col min="6658" max="6658" width="38.7109375" style="169" customWidth="1"/>
    <col min="6659" max="6660" width="20.7109375" style="169" customWidth="1"/>
    <col min="6661" max="6661" width="38.7109375" style="169" customWidth="1"/>
    <col min="6662" max="6662" width="5.7109375" style="169" customWidth="1"/>
    <col min="6663" max="6912" width="9.140625" style="169"/>
    <col min="6913" max="6913" width="4" style="169" customWidth="1"/>
    <col min="6914" max="6914" width="38.7109375" style="169" customWidth="1"/>
    <col min="6915" max="6916" width="20.7109375" style="169" customWidth="1"/>
    <col min="6917" max="6917" width="38.7109375" style="169" customWidth="1"/>
    <col min="6918" max="6918" width="5.7109375" style="169" customWidth="1"/>
    <col min="6919" max="7168" width="9.140625" style="169"/>
    <col min="7169" max="7169" width="4" style="169" customWidth="1"/>
    <col min="7170" max="7170" width="38.7109375" style="169" customWidth="1"/>
    <col min="7171" max="7172" width="20.7109375" style="169" customWidth="1"/>
    <col min="7173" max="7173" width="38.7109375" style="169" customWidth="1"/>
    <col min="7174" max="7174" width="5.7109375" style="169" customWidth="1"/>
    <col min="7175" max="7424" width="9.140625" style="169"/>
    <col min="7425" max="7425" width="4" style="169" customWidth="1"/>
    <col min="7426" max="7426" width="38.7109375" style="169" customWidth="1"/>
    <col min="7427" max="7428" width="20.7109375" style="169" customWidth="1"/>
    <col min="7429" max="7429" width="38.7109375" style="169" customWidth="1"/>
    <col min="7430" max="7430" width="5.7109375" style="169" customWidth="1"/>
    <col min="7431" max="7680" width="9.140625" style="169"/>
    <col min="7681" max="7681" width="4" style="169" customWidth="1"/>
    <col min="7682" max="7682" width="38.7109375" style="169" customWidth="1"/>
    <col min="7683" max="7684" width="20.7109375" style="169" customWidth="1"/>
    <col min="7685" max="7685" width="38.7109375" style="169" customWidth="1"/>
    <col min="7686" max="7686" width="5.7109375" style="169" customWidth="1"/>
    <col min="7687" max="7936" width="9.140625" style="169"/>
    <col min="7937" max="7937" width="4" style="169" customWidth="1"/>
    <col min="7938" max="7938" width="38.7109375" style="169" customWidth="1"/>
    <col min="7939" max="7940" width="20.7109375" style="169" customWidth="1"/>
    <col min="7941" max="7941" width="38.7109375" style="169" customWidth="1"/>
    <col min="7942" max="7942" width="5.7109375" style="169" customWidth="1"/>
    <col min="7943" max="8192" width="9.140625" style="169"/>
    <col min="8193" max="8193" width="4" style="169" customWidth="1"/>
    <col min="8194" max="8194" width="38.7109375" style="169" customWidth="1"/>
    <col min="8195" max="8196" width="20.7109375" style="169" customWidth="1"/>
    <col min="8197" max="8197" width="38.7109375" style="169" customWidth="1"/>
    <col min="8198" max="8198" width="5.7109375" style="169" customWidth="1"/>
    <col min="8199" max="8448" width="9.140625" style="169"/>
    <col min="8449" max="8449" width="4" style="169" customWidth="1"/>
    <col min="8450" max="8450" width="38.7109375" style="169" customWidth="1"/>
    <col min="8451" max="8452" width="20.7109375" style="169" customWidth="1"/>
    <col min="8453" max="8453" width="38.7109375" style="169" customWidth="1"/>
    <col min="8454" max="8454" width="5.7109375" style="169" customWidth="1"/>
    <col min="8455" max="8704" width="9.140625" style="169"/>
    <col min="8705" max="8705" width="4" style="169" customWidth="1"/>
    <col min="8706" max="8706" width="38.7109375" style="169" customWidth="1"/>
    <col min="8707" max="8708" width="20.7109375" style="169" customWidth="1"/>
    <col min="8709" max="8709" width="38.7109375" style="169" customWidth="1"/>
    <col min="8710" max="8710" width="5.7109375" style="169" customWidth="1"/>
    <col min="8711" max="8960" width="9.140625" style="169"/>
    <col min="8961" max="8961" width="4" style="169" customWidth="1"/>
    <col min="8962" max="8962" width="38.7109375" style="169" customWidth="1"/>
    <col min="8963" max="8964" width="20.7109375" style="169" customWidth="1"/>
    <col min="8965" max="8965" width="38.7109375" style="169" customWidth="1"/>
    <col min="8966" max="8966" width="5.7109375" style="169" customWidth="1"/>
    <col min="8967" max="9216" width="9.140625" style="169"/>
    <col min="9217" max="9217" width="4" style="169" customWidth="1"/>
    <col min="9218" max="9218" width="38.7109375" style="169" customWidth="1"/>
    <col min="9219" max="9220" width="20.7109375" style="169" customWidth="1"/>
    <col min="9221" max="9221" width="38.7109375" style="169" customWidth="1"/>
    <col min="9222" max="9222" width="5.7109375" style="169" customWidth="1"/>
    <col min="9223" max="9472" width="9.140625" style="169"/>
    <col min="9473" max="9473" width="4" style="169" customWidth="1"/>
    <col min="9474" max="9474" width="38.7109375" style="169" customWidth="1"/>
    <col min="9475" max="9476" width="20.7109375" style="169" customWidth="1"/>
    <col min="9477" max="9477" width="38.7109375" style="169" customWidth="1"/>
    <col min="9478" max="9478" width="5.7109375" style="169" customWidth="1"/>
    <col min="9479" max="9728" width="9.140625" style="169"/>
    <col min="9729" max="9729" width="4" style="169" customWidth="1"/>
    <col min="9730" max="9730" width="38.7109375" style="169" customWidth="1"/>
    <col min="9731" max="9732" width="20.7109375" style="169" customWidth="1"/>
    <col min="9733" max="9733" width="38.7109375" style="169" customWidth="1"/>
    <col min="9734" max="9734" width="5.7109375" style="169" customWidth="1"/>
    <col min="9735" max="9984" width="9.140625" style="169"/>
    <col min="9985" max="9985" width="4" style="169" customWidth="1"/>
    <col min="9986" max="9986" width="38.7109375" style="169" customWidth="1"/>
    <col min="9987" max="9988" width="20.7109375" style="169" customWidth="1"/>
    <col min="9989" max="9989" width="38.7109375" style="169" customWidth="1"/>
    <col min="9990" max="9990" width="5.7109375" style="169" customWidth="1"/>
    <col min="9991" max="10240" width="9.140625" style="169"/>
    <col min="10241" max="10241" width="4" style="169" customWidth="1"/>
    <col min="10242" max="10242" width="38.7109375" style="169" customWidth="1"/>
    <col min="10243" max="10244" width="20.7109375" style="169" customWidth="1"/>
    <col min="10245" max="10245" width="38.7109375" style="169" customWidth="1"/>
    <col min="10246" max="10246" width="5.7109375" style="169" customWidth="1"/>
    <col min="10247" max="10496" width="9.140625" style="169"/>
    <col min="10497" max="10497" width="4" style="169" customWidth="1"/>
    <col min="10498" max="10498" width="38.7109375" style="169" customWidth="1"/>
    <col min="10499" max="10500" width="20.7109375" style="169" customWidth="1"/>
    <col min="10501" max="10501" width="38.7109375" style="169" customWidth="1"/>
    <col min="10502" max="10502" width="5.7109375" style="169" customWidth="1"/>
    <col min="10503" max="10752" width="9.140625" style="169"/>
    <col min="10753" max="10753" width="4" style="169" customWidth="1"/>
    <col min="10754" max="10754" width="38.7109375" style="169" customWidth="1"/>
    <col min="10755" max="10756" width="20.7109375" style="169" customWidth="1"/>
    <col min="10757" max="10757" width="38.7109375" style="169" customWidth="1"/>
    <col min="10758" max="10758" width="5.7109375" style="169" customWidth="1"/>
    <col min="10759" max="11008" width="9.140625" style="169"/>
    <col min="11009" max="11009" width="4" style="169" customWidth="1"/>
    <col min="11010" max="11010" width="38.7109375" style="169" customWidth="1"/>
    <col min="11011" max="11012" width="20.7109375" style="169" customWidth="1"/>
    <col min="11013" max="11013" width="38.7109375" style="169" customWidth="1"/>
    <col min="11014" max="11014" width="5.7109375" style="169" customWidth="1"/>
    <col min="11015" max="11264" width="9.140625" style="169"/>
    <col min="11265" max="11265" width="4" style="169" customWidth="1"/>
    <col min="11266" max="11266" width="38.7109375" style="169" customWidth="1"/>
    <col min="11267" max="11268" width="20.7109375" style="169" customWidth="1"/>
    <col min="11269" max="11269" width="38.7109375" style="169" customWidth="1"/>
    <col min="11270" max="11270" width="5.7109375" style="169" customWidth="1"/>
    <col min="11271" max="11520" width="9.140625" style="169"/>
    <col min="11521" max="11521" width="4" style="169" customWidth="1"/>
    <col min="11522" max="11522" width="38.7109375" style="169" customWidth="1"/>
    <col min="11523" max="11524" width="20.7109375" style="169" customWidth="1"/>
    <col min="11525" max="11525" width="38.7109375" style="169" customWidth="1"/>
    <col min="11526" max="11526" width="5.7109375" style="169" customWidth="1"/>
    <col min="11527" max="11776" width="9.140625" style="169"/>
    <col min="11777" max="11777" width="4" style="169" customWidth="1"/>
    <col min="11778" max="11778" width="38.7109375" style="169" customWidth="1"/>
    <col min="11779" max="11780" width="20.7109375" style="169" customWidth="1"/>
    <col min="11781" max="11781" width="38.7109375" style="169" customWidth="1"/>
    <col min="11782" max="11782" width="5.7109375" style="169" customWidth="1"/>
    <col min="11783" max="12032" width="9.140625" style="169"/>
    <col min="12033" max="12033" width="4" style="169" customWidth="1"/>
    <col min="12034" max="12034" width="38.7109375" style="169" customWidth="1"/>
    <col min="12035" max="12036" width="20.7109375" style="169" customWidth="1"/>
    <col min="12037" max="12037" width="38.7109375" style="169" customWidth="1"/>
    <col min="12038" max="12038" width="5.7109375" style="169" customWidth="1"/>
    <col min="12039" max="12288" width="9.140625" style="169"/>
    <col min="12289" max="12289" width="4" style="169" customWidth="1"/>
    <col min="12290" max="12290" width="38.7109375" style="169" customWidth="1"/>
    <col min="12291" max="12292" width="20.7109375" style="169" customWidth="1"/>
    <col min="12293" max="12293" width="38.7109375" style="169" customWidth="1"/>
    <col min="12294" max="12294" width="5.7109375" style="169" customWidth="1"/>
    <col min="12295" max="12544" width="9.140625" style="169"/>
    <col min="12545" max="12545" width="4" style="169" customWidth="1"/>
    <col min="12546" max="12546" width="38.7109375" style="169" customWidth="1"/>
    <col min="12547" max="12548" width="20.7109375" style="169" customWidth="1"/>
    <col min="12549" max="12549" width="38.7109375" style="169" customWidth="1"/>
    <col min="12550" max="12550" width="5.7109375" style="169" customWidth="1"/>
    <col min="12551" max="12800" width="9.140625" style="169"/>
    <col min="12801" max="12801" width="4" style="169" customWidth="1"/>
    <col min="12802" max="12802" width="38.7109375" style="169" customWidth="1"/>
    <col min="12803" max="12804" width="20.7109375" style="169" customWidth="1"/>
    <col min="12805" max="12805" width="38.7109375" style="169" customWidth="1"/>
    <col min="12806" max="12806" width="5.7109375" style="169" customWidth="1"/>
    <col min="12807" max="13056" width="9.140625" style="169"/>
    <col min="13057" max="13057" width="4" style="169" customWidth="1"/>
    <col min="13058" max="13058" width="38.7109375" style="169" customWidth="1"/>
    <col min="13059" max="13060" width="20.7109375" style="169" customWidth="1"/>
    <col min="13061" max="13061" width="38.7109375" style="169" customWidth="1"/>
    <col min="13062" max="13062" width="5.7109375" style="169" customWidth="1"/>
    <col min="13063" max="13312" width="9.140625" style="169"/>
    <col min="13313" max="13313" width="4" style="169" customWidth="1"/>
    <col min="13314" max="13314" width="38.7109375" style="169" customWidth="1"/>
    <col min="13315" max="13316" width="20.7109375" style="169" customWidth="1"/>
    <col min="13317" max="13317" width="38.7109375" style="169" customWidth="1"/>
    <col min="13318" max="13318" width="5.7109375" style="169" customWidth="1"/>
    <col min="13319" max="13568" width="9.140625" style="169"/>
    <col min="13569" max="13569" width="4" style="169" customWidth="1"/>
    <col min="13570" max="13570" width="38.7109375" style="169" customWidth="1"/>
    <col min="13571" max="13572" width="20.7109375" style="169" customWidth="1"/>
    <col min="13573" max="13573" width="38.7109375" style="169" customWidth="1"/>
    <col min="13574" max="13574" width="5.7109375" style="169" customWidth="1"/>
    <col min="13575" max="13824" width="9.140625" style="169"/>
    <col min="13825" max="13825" width="4" style="169" customWidth="1"/>
    <col min="13826" max="13826" width="38.7109375" style="169" customWidth="1"/>
    <col min="13827" max="13828" width="20.7109375" style="169" customWidth="1"/>
    <col min="13829" max="13829" width="38.7109375" style="169" customWidth="1"/>
    <col min="13830" max="13830" width="5.7109375" style="169" customWidth="1"/>
    <col min="13831" max="14080" width="9.140625" style="169"/>
    <col min="14081" max="14081" width="4" style="169" customWidth="1"/>
    <col min="14082" max="14082" width="38.7109375" style="169" customWidth="1"/>
    <col min="14083" max="14084" width="20.7109375" style="169" customWidth="1"/>
    <col min="14085" max="14085" width="38.7109375" style="169" customWidth="1"/>
    <col min="14086" max="14086" width="5.7109375" style="169" customWidth="1"/>
    <col min="14087" max="14336" width="9.140625" style="169"/>
    <col min="14337" max="14337" width="4" style="169" customWidth="1"/>
    <col min="14338" max="14338" width="38.7109375" style="169" customWidth="1"/>
    <col min="14339" max="14340" width="20.7109375" style="169" customWidth="1"/>
    <col min="14341" max="14341" width="38.7109375" style="169" customWidth="1"/>
    <col min="14342" max="14342" width="5.7109375" style="169" customWidth="1"/>
    <col min="14343" max="14592" width="9.140625" style="169"/>
    <col min="14593" max="14593" width="4" style="169" customWidth="1"/>
    <col min="14594" max="14594" width="38.7109375" style="169" customWidth="1"/>
    <col min="14595" max="14596" width="20.7109375" style="169" customWidth="1"/>
    <col min="14597" max="14597" width="38.7109375" style="169" customWidth="1"/>
    <col min="14598" max="14598" width="5.7109375" style="169" customWidth="1"/>
    <col min="14599" max="14848" width="9.140625" style="169"/>
    <col min="14849" max="14849" width="4" style="169" customWidth="1"/>
    <col min="14850" max="14850" width="38.7109375" style="169" customWidth="1"/>
    <col min="14851" max="14852" width="20.7109375" style="169" customWidth="1"/>
    <col min="14853" max="14853" width="38.7109375" style="169" customWidth="1"/>
    <col min="14854" max="14854" width="5.7109375" style="169" customWidth="1"/>
    <col min="14855" max="15104" width="9.140625" style="169"/>
    <col min="15105" max="15105" width="4" style="169" customWidth="1"/>
    <col min="15106" max="15106" width="38.7109375" style="169" customWidth="1"/>
    <col min="15107" max="15108" width="20.7109375" style="169" customWidth="1"/>
    <col min="15109" max="15109" width="38.7109375" style="169" customWidth="1"/>
    <col min="15110" max="15110" width="5.7109375" style="169" customWidth="1"/>
    <col min="15111" max="15360" width="9.140625" style="169"/>
    <col min="15361" max="15361" width="4" style="169" customWidth="1"/>
    <col min="15362" max="15362" width="38.7109375" style="169" customWidth="1"/>
    <col min="15363" max="15364" width="20.7109375" style="169" customWidth="1"/>
    <col min="15365" max="15365" width="38.7109375" style="169" customWidth="1"/>
    <col min="15366" max="15366" width="5.7109375" style="169" customWidth="1"/>
    <col min="15367" max="15616" width="9.140625" style="169"/>
    <col min="15617" max="15617" width="4" style="169" customWidth="1"/>
    <col min="15618" max="15618" width="38.7109375" style="169" customWidth="1"/>
    <col min="15619" max="15620" width="20.7109375" style="169" customWidth="1"/>
    <col min="15621" max="15621" width="38.7109375" style="169" customWidth="1"/>
    <col min="15622" max="15622" width="5.7109375" style="169" customWidth="1"/>
    <col min="15623" max="15872" width="9.140625" style="169"/>
    <col min="15873" max="15873" width="4" style="169" customWidth="1"/>
    <col min="15874" max="15874" width="38.7109375" style="169" customWidth="1"/>
    <col min="15875" max="15876" width="20.7109375" style="169" customWidth="1"/>
    <col min="15877" max="15877" width="38.7109375" style="169" customWidth="1"/>
    <col min="15878" max="15878" width="5.7109375" style="169" customWidth="1"/>
    <col min="15879" max="16128" width="9.140625" style="169"/>
    <col min="16129" max="16129" width="4" style="169" customWidth="1"/>
    <col min="16130" max="16130" width="38.7109375" style="169" customWidth="1"/>
    <col min="16131" max="16132" width="20.7109375" style="169" customWidth="1"/>
    <col min="16133" max="16133" width="38.7109375" style="169" customWidth="1"/>
    <col min="16134" max="16134" width="5.7109375" style="169" customWidth="1"/>
    <col min="16135" max="16384" width="9.140625" style="169"/>
  </cols>
  <sheetData>
    <row r="1" spans="1:6" ht="26.25" x14ac:dyDescent="0.55000000000000004">
      <c r="A1" s="168" t="s">
        <v>512</v>
      </c>
      <c r="C1" s="170" t="s">
        <v>513</v>
      </c>
      <c r="D1" s="169">
        <f>COUNTIF($B$7:$E$84,C1)</f>
        <v>8</v>
      </c>
      <c r="E1" s="170" t="s">
        <v>330</v>
      </c>
      <c r="F1" s="169">
        <f>COUNTIF($B$7:$E$84,E1)</f>
        <v>1</v>
      </c>
    </row>
    <row r="2" spans="1:6" ht="26.25" x14ac:dyDescent="0.55000000000000004">
      <c r="A2" s="168" t="s">
        <v>592</v>
      </c>
      <c r="C2" s="170" t="s">
        <v>46</v>
      </c>
      <c r="D2" s="169">
        <f>COUNTIF($B$7:$E$84,C2)</f>
        <v>12</v>
      </c>
      <c r="E2" s="170" t="s">
        <v>515</v>
      </c>
      <c r="F2" s="169">
        <f>COUNTIF($B$7:$E$84,E2)</f>
        <v>3</v>
      </c>
    </row>
    <row r="3" spans="1:6" ht="26.25" x14ac:dyDescent="0.55000000000000004">
      <c r="A3" s="168"/>
      <c r="C3" s="170" t="s">
        <v>15</v>
      </c>
      <c r="D3" s="169">
        <f>COUNTIF($B$7:$E$84,C3)</f>
        <v>3</v>
      </c>
      <c r="E3" s="170" t="s">
        <v>34</v>
      </c>
      <c r="F3" s="169">
        <f>COUNTIF($B$7:$E$84,E3)</f>
        <v>0</v>
      </c>
    </row>
    <row r="4" spans="1:6" x14ac:dyDescent="0.45">
      <c r="C4" s="170" t="s">
        <v>33</v>
      </c>
      <c r="D4" s="169">
        <f>COUNTIF($B$7:$E$84,C4)</f>
        <v>25</v>
      </c>
      <c r="E4" s="170" t="s">
        <v>194</v>
      </c>
      <c r="F4" s="169">
        <f>COUNTIF($B$7:$E$84,E4)</f>
        <v>1</v>
      </c>
    </row>
    <row r="5" spans="1:6" ht="24" thickBot="1" x14ac:dyDescent="0.55000000000000004">
      <c r="C5" s="172"/>
      <c r="D5" s="173"/>
      <c r="E5" s="174" t="s">
        <v>442</v>
      </c>
      <c r="F5" s="175">
        <f>SUM(D1:D4,F1:F4)</f>
        <v>53</v>
      </c>
    </row>
    <row r="6" spans="1:6" ht="23.25" thickTop="1" x14ac:dyDescent="0.45">
      <c r="C6" s="170"/>
      <c r="E6" s="170"/>
    </row>
    <row r="7" spans="1:6" s="180" customFormat="1" ht="26.25" x14ac:dyDescent="0.55000000000000004">
      <c r="A7" s="176"/>
      <c r="B7" s="177" t="s">
        <v>195</v>
      </c>
      <c r="C7" s="178"/>
      <c r="D7" s="178"/>
      <c r="E7" s="179"/>
    </row>
    <row r="8" spans="1:6" s="180" customFormat="1" ht="26.25" x14ac:dyDescent="0.55000000000000004">
      <c r="A8" s="176"/>
      <c r="B8" s="508" t="s">
        <v>516</v>
      </c>
      <c r="C8" s="509"/>
      <c r="D8" s="508" t="s">
        <v>517</v>
      </c>
      <c r="E8" s="509"/>
    </row>
    <row r="9" spans="1:6" s="182" customFormat="1" ht="20.25" customHeight="1" x14ac:dyDescent="0.4">
      <c r="A9" s="181"/>
      <c r="B9" s="512" t="s">
        <v>513</v>
      </c>
      <c r="C9" s="513"/>
      <c r="D9" s="512" t="s">
        <v>194</v>
      </c>
      <c r="E9" s="513"/>
    </row>
    <row r="10" spans="1:6" s="180" customFormat="1" ht="26.25" x14ac:dyDescent="0.55000000000000004">
      <c r="A10" s="176"/>
      <c r="B10" s="183" t="s">
        <v>518</v>
      </c>
      <c r="C10" s="508" t="s">
        <v>47</v>
      </c>
      <c r="D10" s="509"/>
      <c r="E10" s="183" t="s">
        <v>519</v>
      </c>
    </row>
    <row r="11" spans="1:6" s="182" customFormat="1" ht="20.25" customHeight="1" x14ac:dyDescent="0.4">
      <c r="A11" s="181"/>
      <c r="B11" s="184" t="s">
        <v>330</v>
      </c>
      <c r="C11" s="512"/>
      <c r="D11" s="513"/>
      <c r="E11" s="184" t="s">
        <v>46</v>
      </c>
    </row>
    <row r="12" spans="1:6" x14ac:dyDescent="0.45">
      <c r="B12" s="169" t="s">
        <v>47</v>
      </c>
      <c r="D12" s="169" t="s">
        <v>47</v>
      </c>
      <c r="E12" s="169" t="s">
        <v>47</v>
      </c>
    </row>
    <row r="13" spans="1:6" s="180" customFormat="1" ht="26.25" x14ac:dyDescent="0.55000000000000004">
      <c r="A13" s="176"/>
      <c r="B13" s="185" t="s">
        <v>520</v>
      </c>
      <c r="C13" s="186"/>
      <c r="D13" s="186"/>
      <c r="E13" s="187"/>
    </row>
    <row r="14" spans="1:6" s="180" customFormat="1" ht="26.25" x14ac:dyDescent="0.55000000000000004">
      <c r="A14" s="176"/>
      <c r="B14" s="518" t="s">
        <v>521</v>
      </c>
      <c r="C14" s="515"/>
      <c r="D14" s="514" t="s">
        <v>522</v>
      </c>
      <c r="E14" s="515"/>
    </row>
    <row r="15" spans="1:6" s="182" customFormat="1" ht="20.25" customHeight="1" x14ac:dyDescent="0.4">
      <c r="A15" s="181"/>
      <c r="B15" s="516" t="s">
        <v>33</v>
      </c>
      <c r="C15" s="517"/>
      <c r="D15" s="516" t="s">
        <v>513</v>
      </c>
      <c r="E15" s="517"/>
    </row>
    <row r="16" spans="1:6" s="180" customFormat="1" ht="26.25" x14ac:dyDescent="0.55000000000000004">
      <c r="A16" s="176"/>
      <c r="B16" s="188" t="s">
        <v>523</v>
      </c>
      <c r="C16" s="514"/>
      <c r="D16" s="515"/>
      <c r="E16" s="189" t="s">
        <v>524</v>
      </c>
    </row>
    <row r="17" spans="1:6" s="182" customFormat="1" ht="20.25" customHeight="1" x14ac:dyDescent="0.4">
      <c r="A17" s="181"/>
      <c r="B17" s="190" t="s">
        <v>33</v>
      </c>
      <c r="C17" s="516"/>
      <c r="D17" s="517"/>
      <c r="E17" s="190" t="s">
        <v>33</v>
      </c>
    </row>
    <row r="18" spans="1:6" x14ac:dyDescent="0.45">
      <c r="B18" s="169" t="s">
        <v>47</v>
      </c>
      <c r="D18" s="169" t="s">
        <v>47</v>
      </c>
      <c r="E18" s="169" t="s">
        <v>47</v>
      </c>
    </row>
    <row r="19" spans="1:6" ht="26.25" x14ac:dyDescent="0.55000000000000004">
      <c r="B19" s="185" t="s">
        <v>525</v>
      </c>
      <c r="C19" s="186"/>
      <c r="D19" s="186" t="s">
        <v>47</v>
      </c>
      <c r="E19" s="187" t="s">
        <v>47</v>
      </c>
    </row>
    <row r="20" spans="1:6" ht="26.25" x14ac:dyDescent="0.55000000000000004">
      <c r="B20" s="518" t="s">
        <v>593</v>
      </c>
      <c r="C20" s="515"/>
      <c r="D20" s="508" t="s">
        <v>527</v>
      </c>
      <c r="E20" s="509"/>
    </row>
    <row r="21" spans="1:6" x14ac:dyDescent="0.45">
      <c r="B21" s="516" t="s">
        <v>33</v>
      </c>
      <c r="C21" s="517"/>
      <c r="D21" s="512" t="s">
        <v>46</v>
      </c>
      <c r="E21" s="513"/>
    </row>
    <row r="22" spans="1:6" ht="26.25" x14ac:dyDescent="0.55000000000000004">
      <c r="B22" s="189" t="s">
        <v>528</v>
      </c>
      <c r="C22" s="514"/>
      <c r="D22" s="515"/>
      <c r="E22" s="188" t="s">
        <v>529</v>
      </c>
    </row>
    <row r="23" spans="1:6" x14ac:dyDescent="0.45">
      <c r="B23" s="190" t="s">
        <v>33</v>
      </c>
      <c r="C23" s="516"/>
      <c r="D23" s="517"/>
      <c r="E23" s="190" t="s">
        <v>33</v>
      </c>
    </row>
    <row r="24" spans="1:6" x14ac:dyDescent="0.45">
      <c r="B24" s="169" t="s">
        <v>47</v>
      </c>
      <c r="D24" s="169" t="s">
        <v>47</v>
      </c>
      <c r="E24" s="169" t="s">
        <v>47</v>
      </c>
    </row>
    <row r="25" spans="1:6" ht="26.25" x14ac:dyDescent="0.55000000000000004">
      <c r="B25" s="185" t="s">
        <v>530</v>
      </c>
      <c r="C25" s="186"/>
      <c r="D25" s="186" t="s">
        <v>47</v>
      </c>
      <c r="E25" s="187" t="s">
        <v>47</v>
      </c>
      <c r="F25" s="357" t="s">
        <v>919</v>
      </c>
    </row>
    <row r="26" spans="1:6" ht="26.25" x14ac:dyDescent="0.55000000000000004">
      <c r="B26" s="508" t="s">
        <v>531</v>
      </c>
      <c r="C26" s="509"/>
      <c r="D26" s="508" t="s">
        <v>532</v>
      </c>
      <c r="E26" s="509"/>
      <c r="F26" s="358" t="s">
        <v>921</v>
      </c>
    </row>
    <row r="27" spans="1:6" x14ac:dyDescent="0.45">
      <c r="B27" s="512" t="s">
        <v>513</v>
      </c>
      <c r="C27" s="513"/>
      <c r="D27" s="512" t="s">
        <v>46</v>
      </c>
      <c r="E27" s="513"/>
      <c r="F27" s="358" t="s">
        <v>918</v>
      </c>
    </row>
    <row r="28" spans="1:6" ht="26.25" x14ac:dyDescent="0.55000000000000004">
      <c r="B28" s="183" t="s">
        <v>561</v>
      </c>
      <c r="C28" s="514"/>
      <c r="D28" s="515"/>
      <c r="E28" s="188" t="s">
        <v>562</v>
      </c>
      <c r="F28" s="358" t="s">
        <v>923</v>
      </c>
    </row>
    <row r="29" spans="1:6" x14ac:dyDescent="0.45">
      <c r="B29" s="184" t="s">
        <v>33</v>
      </c>
      <c r="C29" s="516"/>
      <c r="D29" s="517"/>
      <c r="E29" s="190" t="s">
        <v>33</v>
      </c>
      <c r="F29" s="358" t="s">
        <v>925</v>
      </c>
    </row>
    <row r="30" spans="1:6" x14ac:dyDescent="0.45">
      <c r="B30" s="169" t="s">
        <v>47</v>
      </c>
      <c r="D30" s="169" t="s">
        <v>47</v>
      </c>
      <c r="E30" s="169" t="s">
        <v>47</v>
      </c>
      <c r="F30" s="358" t="s">
        <v>924</v>
      </c>
    </row>
    <row r="31" spans="1:6" ht="26.25" x14ac:dyDescent="0.55000000000000004">
      <c r="B31" s="185" t="s">
        <v>536</v>
      </c>
      <c r="C31" s="186"/>
      <c r="D31" s="186" t="s">
        <v>47</v>
      </c>
      <c r="E31" s="187" t="s">
        <v>47</v>
      </c>
    </row>
    <row r="32" spans="1:6" ht="26.25" x14ac:dyDescent="0.55000000000000004">
      <c r="B32" s="508" t="s">
        <v>537</v>
      </c>
      <c r="C32" s="509"/>
      <c r="D32" s="508" t="s">
        <v>538</v>
      </c>
      <c r="E32" s="509"/>
    </row>
    <row r="33" spans="2:5" x14ac:dyDescent="0.45">
      <c r="B33" s="512" t="s">
        <v>513</v>
      </c>
      <c r="C33" s="513"/>
      <c r="D33" s="512" t="s">
        <v>46</v>
      </c>
      <c r="E33" s="513"/>
    </row>
    <row r="34" spans="2:5" ht="26.25" x14ac:dyDescent="0.55000000000000004">
      <c r="B34" s="183" t="s">
        <v>567</v>
      </c>
      <c r="C34" s="508"/>
      <c r="D34" s="509"/>
      <c r="E34" s="183" t="s">
        <v>540</v>
      </c>
    </row>
    <row r="35" spans="2:5" x14ac:dyDescent="0.45">
      <c r="B35" s="184" t="s">
        <v>33</v>
      </c>
      <c r="C35" s="512"/>
      <c r="D35" s="513"/>
      <c r="E35" s="184" t="s">
        <v>33</v>
      </c>
    </row>
    <row r="36" spans="2:5" x14ac:dyDescent="0.45">
      <c r="B36" s="169" t="s">
        <v>47</v>
      </c>
      <c r="D36" s="169" t="s">
        <v>47</v>
      </c>
      <c r="E36" s="169" t="s">
        <v>47</v>
      </c>
    </row>
    <row r="37" spans="2:5" ht="26.25" x14ac:dyDescent="0.55000000000000004">
      <c r="B37" s="185" t="s">
        <v>541</v>
      </c>
      <c r="C37" s="186"/>
      <c r="D37" s="186" t="s">
        <v>47</v>
      </c>
      <c r="E37" s="187" t="s">
        <v>47</v>
      </c>
    </row>
    <row r="38" spans="2:5" ht="26.25" x14ac:dyDescent="0.55000000000000004">
      <c r="B38" s="508" t="s">
        <v>542</v>
      </c>
      <c r="C38" s="509"/>
      <c r="D38" s="508" t="s">
        <v>543</v>
      </c>
      <c r="E38" s="509"/>
    </row>
    <row r="39" spans="2:5" x14ac:dyDescent="0.45">
      <c r="B39" s="512" t="s">
        <v>513</v>
      </c>
      <c r="C39" s="513"/>
      <c r="D39" s="512" t="s">
        <v>46</v>
      </c>
      <c r="E39" s="513"/>
    </row>
    <row r="40" spans="2:5" ht="26.25" x14ac:dyDescent="0.55000000000000004">
      <c r="B40" s="183" t="s">
        <v>544</v>
      </c>
      <c r="C40" s="508" t="s">
        <v>545</v>
      </c>
      <c r="D40" s="509"/>
      <c r="E40" s="183" t="s">
        <v>546</v>
      </c>
    </row>
    <row r="41" spans="2:5" x14ac:dyDescent="0.45">
      <c r="B41" s="184" t="s">
        <v>33</v>
      </c>
      <c r="C41" s="512" t="s">
        <v>33</v>
      </c>
      <c r="D41" s="513"/>
      <c r="E41" s="184" t="s">
        <v>33</v>
      </c>
    </row>
    <row r="42" spans="2:5" ht="26.25" x14ac:dyDescent="0.55000000000000004">
      <c r="B42" s="185" t="s">
        <v>547</v>
      </c>
      <c r="C42" s="186"/>
      <c r="D42" s="186"/>
      <c r="E42" s="187"/>
    </row>
    <row r="43" spans="2:5" ht="26.25" x14ac:dyDescent="0.55000000000000004">
      <c r="B43" s="508" t="s">
        <v>594</v>
      </c>
      <c r="C43" s="509"/>
      <c r="D43" s="508" t="s">
        <v>549</v>
      </c>
      <c r="E43" s="509"/>
    </row>
    <row r="44" spans="2:5" x14ac:dyDescent="0.45">
      <c r="B44" s="512" t="s">
        <v>33</v>
      </c>
      <c r="C44" s="513"/>
      <c r="D44" s="512" t="s">
        <v>46</v>
      </c>
      <c r="E44" s="513"/>
    </row>
    <row r="45" spans="2:5" ht="26.25" x14ac:dyDescent="0.55000000000000004">
      <c r="B45" s="183" t="s">
        <v>550</v>
      </c>
      <c r="C45" s="508"/>
      <c r="D45" s="509"/>
      <c r="E45" s="183" t="s">
        <v>551</v>
      </c>
    </row>
    <row r="46" spans="2:5" x14ac:dyDescent="0.45">
      <c r="B46" s="184" t="s">
        <v>33</v>
      </c>
      <c r="C46" s="512"/>
      <c r="D46" s="513"/>
      <c r="E46" s="184" t="s">
        <v>33</v>
      </c>
    </row>
    <row r="48" spans="2:5" ht="26.25" x14ac:dyDescent="0.55000000000000004">
      <c r="B48" s="185" t="s">
        <v>552</v>
      </c>
      <c r="C48" s="186"/>
      <c r="D48" s="186"/>
      <c r="E48" s="187"/>
    </row>
    <row r="49" spans="2:7" ht="26.25" x14ac:dyDescent="0.55000000000000004">
      <c r="B49" s="508" t="s">
        <v>553</v>
      </c>
      <c r="C49" s="509"/>
      <c r="D49" s="508" t="s">
        <v>554</v>
      </c>
      <c r="E49" s="509"/>
    </row>
    <row r="50" spans="2:7" x14ac:dyDescent="0.45">
      <c r="B50" s="512" t="s">
        <v>513</v>
      </c>
      <c r="C50" s="513"/>
      <c r="D50" s="512" t="s">
        <v>46</v>
      </c>
      <c r="E50" s="513"/>
    </row>
    <row r="51" spans="2:7" ht="26.25" x14ac:dyDescent="0.55000000000000004">
      <c r="B51" s="194" t="s">
        <v>555</v>
      </c>
      <c r="C51" s="519"/>
      <c r="D51" s="520"/>
      <c r="E51" s="194" t="s">
        <v>557</v>
      </c>
    </row>
    <row r="52" spans="2:7" x14ac:dyDescent="0.45">
      <c r="B52" s="184" t="s">
        <v>33</v>
      </c>
      <c r="C52" s="512"/>
      <c r="D52" s="513"/>
      <c r="E52" s="184" t="s">
        <v>33</v>
      </c>
    </row>
    <row r="54" spans="2:7" ht="26.25" x14ac:dyDescent="0.55000000000000004">
      <c r="B54" s="185" t="s">
        <v>558</v>
      </c>
      <c r="C54" s="186"/>
      <c r="D54" s="186" t="s">
        <v>47</v>
      </c>
      <c r="E54" s="187" t="s">
        <v>47</v>
      </c>
    </row>
    <row r="55" spans="2:7" ht="26.25" x14ac:dyDescent="0.55000000000000004">
      <c r="B55" s="508" t="s">
        <v>559</v>
      </c>
      <c r="C55" s="509"/>
      <c r="D55" s="508" t="s">
        <v>560</v>
      </c>
      <c r="E55" s="509"/>
    </row>
    <row r="56" spans="2:7" x14ac:dyDescent="0.45">
      <c r="B56" s="512" t="s">
        <v>513</v>
      </c>
      <c r="C56" s="513"/>
      <c r="D56" s="512" t="s">
        <v>46</v>
      </c>
      <c r="E56" s="513"/>
    </row>
    <row r="57" spans="2:7" ht="26.25" x14ac:dyDescent="0.55000000000000004">
      <c r="B57" s="188" t="s">
        <v>579</v>
      </c>
      <c r="C57" s="514"/>
      <c r="D57" s="515"/>
      <c r="E57" s="189" t="s">
        <v>580</v>
      </c>
      <c r="F57" s="171"/>
      <c r="G57" s="171"/>
    </row>
    <row r="58" spans="2:7" x14ac:dyDescent="0.45">
      <c r="B58" s="190" t="s">
        <v>33</v>
      </c>
      <c r="C58" s="516"/>
      <c r="D58" s="517"/>
      <c r="E58" s="190" t="s">
        <v>33</v>
      </c>
      <c r="F58" s="171"/>
      <c r="G58" s="171"/>
    </row>
    <row r="60" spans="2:7" ht="26.25" x14ac:dyDescent="0.55000000000000004">
      <c r="B60" s="185" t="s">
        <v>564</v>
      </c>
      <c r="C60" s="186"/>
      <c r="D60" s="186" t="s">
        <v>47</v>
      </c>
      <c r="E60" s="187" t="s">
        <v>47</v>
      </c>
    </row>
    <row r="61" spans="2:7" ht="26.25" x14ac:dyDescent="0.55000000000000004">
      <c r="B61" s="508" t="s">
        <v>565</v>
      </c>
      <c r="C61" s="509"/>
      <c r="D61" s="508" t="s">
        <v>566</v>
      </c>
      <c r="E61" s="509"/>
    </row>
    <row r="62" spans="2:7" x14ac:dyDescent="0.45">
      <c r="B62" s="512" t="s">
        <v>513</v>
      </c>
      <c r="C62" s="513"/>
      <c r="D62" s="512" t="s">
        <v>46</v>
      </c>
      <c r="E62" s="513"/>
    </row>
    <row r="63" spans="2:7" ht="26.25" x14ac:dyDescent="0.55000000000000004">
      <c r="B63" s="188" t="s">
        <v>568</v>
      </c>
      <c r="C63" s="508"/>
      <c r="D63" s="509"/>
      <c r="E63" s="183" t="s">
        <v>569</v>
      </c>
    </row>
    <row r="64" spans="2:7" x14ac:dyDescent="0.45">
      <c r="B64" s="190" t="s">
        <v>33</v>
      </c>
      <c r="C64" s="512"/>
      <c r="D64" s="513"/>
      <c r="E64" s="184" t="s">
        <v>33</v>
      </c>
    </row>
    <row r="66" spans="2:6" ht="26.25" x14ac:dyDescent="0.55000000000000004">
      <c r="B66" s="185" t="s">
        <v>570</v>
      </c>
      <c r="C66" s="186"/>
      <c r="D66" s="186"/>
      <c r="E66" s="187"/>
    </row>
    <row r="67" spans="2:6" ht="26.25" x14ac:dyDescent="0.55000000000000004">
      <c r="B67" s="508" t="s">
        <v>571</v>
      </c>
      <c r="C67" s="509"/>
      <c r="D67" s="508" t="s">
        <v>572</v>
      </c>
      <c r="E67" s="509"/>
    </row>
    <row r="68" spans="2:6" x14ac:dyDescent="0.45">
      <c r="B68" s="512" t="s">
        <v>15</v>
      </c>
      <c r="C68" s="513"/>
      <c r="D68" s="512" t="s">
        <v>46</v>
      </c>
      <c r="E68" s="513"/>
    </row>
    <row r="69" spans="2:6" ht="26.25" x14ac:dyDescent="0.55000000000000004">
      <c r="B69" s="183" t="s">
        <v>573</v>
      </c>
      <c r="C69" s="508"/>
      <c r="D69" s="509"/>
      <c r="E69" s="183" t="s">
        <v>575</v>
      </c>
    </row>
    <row r="70" spans="2:6" x14ac:dyDescent="0.45">
      <c r="B70" s="184" t="s">
        <v>33</v>
      </c>
      <c r="C70" s="512"/>
      <c r="D70" s="513"/>
      <c r="E70" s="184" t="s">
        <v>33</v>
      </c>
    </row>
    <row r="72" spans="2:6" ht="26.25" x14ac:dyDescent="0.55000000000000004">
      <c r="B72" s="185" t="s">
        <v>885</v>
      </c>
      <c r="C72" s="186"/>
      <c r="D72" s="186"/>
      <c r="E72" s="187"/>
      <c r="F72" s="357" t="s">
        <v>919</v>
      </c>
    </row>
    <row r="73" spans="2:6" ht="26.25" x14ac:dyDescent="0.55000000000000004">
      <c r="B73" s="508" t="s">
        <v>574</v>
      </c>
      <c r="C73" s="509"/>
      <c r="D73" s="508" t="s">
        <v>582</v>
      </c>
      <c r="E73" s="509"/>
      <c r="F73" s="358" t="s">
        <v>920</v>
      </c>
    </row>
    <row r="74" spans="2:6" x14ac:dyDescent="0.45">
      <c r="B74" s="512" t="s">
        <v>33</v>
      </c>
      <c r="C74" s="513"/>
      <c r="D74" s="512" t="s">
        <v>46</v>
      </c>
      <c r="E74" s="513"/>
      <c r="F74" s="358" t="s">
        <v>922</v>
      </c>
    </row>
    <row r="75" spans="2:6" ht="26.25" x14ac:dyDescent="0.55000000000000004">
      <c r="B75" s="183" t="s">
        <v>583</v>
      </c>
      <c r="C75" s="508"/>
      <c r="D75" s="509"/>
      <c r="E75" s="183" t="s">
        <v>584</v>
      </c>
      <c r="F75" s="358" t="s">
        <v>918</v>
      </c>
    </row>
    <row r="76" spans="2:6" x14ac:dyDescent="0.45">
      <c r="B76" s="184" t="s">
        <v>15</v>
      </c>
      <c r="C76" s="512"/>
      <c r="D76" s="513"/>
      <c r="E76" s="184" t="s">
        <v>15</v>
      </c>
      <c r="F76" s="356"/>
    </row>
    <row r="78" spans="2:6" ht="26.25" x14ac:dyDescent="0.55000000000000004">
      <c r="B78" s="185" t="s">
        <v>585</v>
      </c>
      <c r="C78" s="186"/>
      <c r="D78" s="186"/>
      <c r="E78" s="187"/>
    </row>
    <row r="79" spans="2:6" ht="26.25" x14ac:dyDescent="0.55000000000000004">
      <c r="B79" s="508" t="s">
        <v>586</v>
      </c>
      <c r="C79" s="509"/>
      <c r="D79" s="508" t="s">
        <v>587</v>
      </c>
      <c r="E79" s="509"/>
    </row>
    <row r="80" spans="2:6" x14ac:dyDescent="0.45">
      <c r="B80" s="512" t="s">
        <v>515</v>
      </c>
      <c r="C80" s="513"/>
      <c r="D80" s="512" t="s">
        <v>46</v>
      </c>
      <c r="E80" s="513"/>
    </row>
    <row r="81" spans="2:5" ht="26.25" x14ac:dyDescent="0.55000000000000004">
      <c r="B81" s="183" t="s">
        <v>588</v>
      </c>
      <c r="C81" s="508"/>
      <c r="D81" s="509"/>
      <c r="E81" s="183" t="s">
        <v>589</v>
      </c>
    </row>
    <row r="82" spans="2:5" x14ac:dyDescent="0.45">
      <c r="B82" s="184" t="s">
        <v>515</v>
      </c>
      <c r="C82" s="512"/>
      <c r="D82" s="513"/>
      <c r="E82" s="184" t="s">
        <v>515</v>
      </c>
    </row>
    <row r="85" spans="2:5" ht="26.25" x14ac:dyDescent="0.55000000000000004">
      <c r="B85" s="199" t="s">
        <v>595</v>
      </c>
    </row>
    <row r="86" spans="2:5" ht="26.25" x14ac:dyDescent="0.55000000000000004">
      <c r="B86" s="185" t="s">
        <v>576</v>
      </c>
      <c r="C86" s="186"/>
      <c r="D86" s="186"/>
      <c r="E86" s="187"/>
    </row>
    <row r="87" spans="2:5" ht="26.25" x14ac:dyDescent="0.55000000000000004">
      <c r="B87" s="506" t="s">
        <v>539</v>
      </c>
      <c r="C87" s="507"/>
      <c r="D87" s="508" t="s">
        <v>578</v>
      </c>
      <c r="E87" s="509"/>
    </row>
    <row r="88" spans="2:5" x14ac:dyDescent="0.45">
      <c r="B88" s="510" t="s">
        <v>33</v>
      </c>
      <c r="C88" s="511"/>
      <c r="D88" s="512" t="s">
        <v>46</v>
      </c>
      <c r="E88" s="513"/>
    </row>
    <row r="89" spans="2:5" ht="26.25" x14ac:dyDescent="0.55000000000000004">
      <c r="B89" s="191" t="s">
        <v>533</v>
      </c>
      <c r="C89" s="514"/>
      <c r="D89" s="515"/>
      <c r="E89" s="191" t="s">
        <v>596</v>
      </c>
    </row>
    <row r="90" spans="2:5" x14ac:dyDescent="0.45">
      <c r="B90" s="192" t="s">
        <v>33</v>
      </c>
      <c r="C90" s="516"/>
      <c r="D90" s="517"/>
      <c r="E90" s="192" t="s">
        <v>33</v>
      </c>
    </row>
    <row r="92" spans="2:5" ht="26.25" x14ac:dyDescent="0.55000000000000004">
      <c r="B92" s="506" t="s">
        <v>526</v>
      </c>
      <c r="C92" s="507"/>
      <c r="D92" s="508" t="s">
        <v>578</v>
      </c>
      <c r="E92" s="509"/>
    </row>
    <row r="93" spans="2:5" x14ac:dyDescent="0.45">
      <c r="B93" s="510" t="s">
        <v>513</v>
      </c>
      <c r="C93" s="511"/>
      <c r="D93" s="512" t="s">
        <v>46</v>
      </c>
      <c r="E93" s="513"/>
    </row>
    <row r="94" spans="2:5" ht="26.25" x14ac:dyDescent="0.55000000000000004">
      <c r="B94" s="191" t="s">
        <v>577</v>
      </c>
      <c r="C94" s="514"/>
      <c r="D94" s="515"/>
      <c r="E94" s="191" t="s">
        <v>581</v>
      </c>
    </row>
    <row r="95" spans="2:5" x14ac:dyDescent="0.45">
      <c r="B95" s="192" t="s">
        <v>513</v>
      </c>
      <c r="C95" s="516"/>
      <c r="D95" s="517"/>
      <c r="E95" s="192" t="s">
        <v>513</v>
      </c>
    </row>
  </sheetData>
  <mergeCells count="90">
    <mergeCell ref="C75:D75"/>
    <mergeCell ref="D80:E80"/>
    <mergeCell ref="C81:D81"/>
    <mergeCell ref="C95:D95"/>
    <mergeCell ref="B87:C87"/>
    <mergeCell ref="D87:E87"/>
    <mergeCell ref="B88:C88"/>
    <mergeCell ref="D88:E88"/>
    <mergeCell ref="C89:D89"/>
    <mergeCell ref="C90:D90"/>
    <mergeCell ref="B92:C92"/>
    <mergeCell ref="D92:E92"/>
    <mergeCell ref="B93:C93"/>
    <mergeCell ref="D93:E93"/>
    <mergeCell ref="C94:D94"/>
    <mergeCell ref="C82:D82"/>
    <mergeCell ref="C70:D70"/>
    <mergeCell ref="B73:C73"/>
    <mergeCell ref="D73:E73"/>
    <mergeCell ref="B74:C74"/>
    <mergeCell ref="D74:E74"/>
    <mergeCell ref="B67:C67"/>
    <mergeCell ref="D67:E67"/>
    <mergeCell ref="B68:C68"/>
    <mergeCell ref="D68:E68"/>
    <mergeCell ref="C69:D69"/>
    <mergeCell ref="B79:C79"/>
    <mergeCell ref="D79:E79"/>
    <mergeCell ref="B80:C80"/>
    <mergeCell ref="C64:D64"/>
    <mergeCell ref="B55:C55"/>
    <mergeCell ref="D55:E55"/>
    <mergeCell ref="B56:C56"/>
    <mergeCell ref="D56:E56"/>
    <mergeCell ref="C57:D57"/>
    <mergeCell ref="C58:D58"/>
    <mergeCell ref="B61:C61"/>
    <mergeCell ref="D61:E61"/>
    <mergeCell ref="B62:C62"/>
    <mergeCell ref="D62:E62"/>
    <mergeCell ref="C63:D63"/>
    <mergeCell ref="C76:D76"/>
    <mergeCell ref="C52:D52"/>
    <mergeCell ref="B43:C43"/>
    <mergeCell ref="D43:E43"/>
    <mergeCell ref="B44:C44"/>
    <mergeCell ref="D44:E44"/>
    <mergeCell ref="C45:D45"/>
    <mergeCell ref="C46:D46"/>
    <mergeCell ref="B49:C49"/>
    <mergeCell ref="D49:E49"/>
    <mergeCell ref="B50:C50"/>
    <mergeCell ref="D50:E50"/>
    <mergeCell ref="C51:D51"/>
    <mergeCell ref="C41:D41"/>
    <mergeCell ref="B32:C32"/>
    <mergeCell ref="D32:E32"/>
    <mergeCell ref="B33:C33"/>
    <mergeCell ref="D33:E33"/>
    <mergeCell ref="C34:D34"/>
    <mergeCell ref="C35:D35"/>
    <mergeCell ref="B38:C38"/>
    <mergeCell ref="D38:E38"/>
    <mergeCell ref="B39:C39"/>
    <mergeCell ref="D39:E39"/>
    <mergeCell ref="C40:D40"/>
    <mergeCell ref="C29:D29"/>
    <mergeCell ref="B20:C20"/>
    <mergeCell ref="D20:E20"/>
    <mergeCell ref="B21:C21"/>
    <mergeCell ref="D21:E21"/>
    <mergeCell ref="C22:D22"/>
    <mergeCell ref="C23:D23"/>
    <mergeCell ref="B26:C26"/>
    <mergeCell ref="D26:E26"/>
    <mergeCell ref="B27:C27"/>
    <mergeCell ref="D27:E27"/>
    <mergeCell ref="C28:D28"/>
    <mergeCell ref="C17:D17"/>
    <mergeCell ref="B8:C8"/>
    <mergeCell ref="D8:E8"/>
    <mergeCell ref="B9:C9"/>
    <mergeCell ref="D9:E9"/>
    <mergeCell ref="C10:D10"/>
    <mergeCell ref="C11:D11"/>
    <mergeCell ref="B14:C14"/>
    <mergeCell ref="D14:E14"/>
    <mergeCell ref="B15:C15"/>
    <mergeCell ref="D15:E15"/>
    <mergeCell ref="C16:D16"/>
  </mergeCells>
  <pageMargins left="0.25" right="0.25" top="0.31" bottom="0.21" header="0.3" footer="0.3"/>
  <pageSetup paperSize="9" scale="65" fitToHeight="0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0"/>
  <sheetViews>
    <sheetView workbookViewId="0">
      <selection sqref="A1:F20"/>
    </sheetView>
  </sheetViews>
  <sheetFormatPr defaultRowHeight="20.100000000000001" customHeight="1" x14ac:dyDescent="0.25"/>
  <cols>
    <col min="1" max="1" width="9.140625" style="62"/>
    <col min="2" max="2" width="22.7109375" style="62" customWidth="1"/>
    <col min="3" max="3" width="15.42578125" style="62" customWidth="1"/>
    <col min="4" max="4" width="24.7109375" style="62" customWidth="1"/>
    <col min="5" max="5" width="16.42578125" style="62" customWidth="1"/>
    <col min="6" max="6" width="34.140625" style="62" customWidth="1"/>
    <col min="7" max="16384" width="9.140625" style="62"/>
  </cols>
  <sheetData>
    <row r="1" spans="1:6" ht="15.75" x14ac:dyDescent="0.25">
      <c r="A1" s="523" t="s">
        <v>200</v>
      </c>
      <c r="B1" s="523"/>
      <c r="C1" s="523"/>
      <c r="D1" s="523"/>
      <c r="E1" s="523"/>
      <c r="F1" s="523"/>
    </row>
    <row r="2" spans="1:6" ht="15.75" x14ac:dyDescent="0.25">
      <c r="A2" s="523" t="s">
        <v>201</v>
      </c>
      <c r="B2" s="523"/>
      <c r="C2" s="523"/>
      <c r="D2" s="523"/>
      <c r="E2" s="523"/>
      <c r="F2" s="523"/>
    </row>
    <row r="3" spans="1:6" ht="15.75" x14ac:dyDescent="0.25">
      <c r="A3" s="524" t="s">
        <v>61</v>
      </c>
      <c r="B3" s="524"/>
      <c r="C3" s="524"/>
      <c r="D3" s="524"/>
      <c r="E3" s="63"/>
    </row>
    <row r="4" spans="1:6" ht="15.75" x14ac:dyDescent="0.25">
      <c r="A4" s="64" t="s">
        <v>29</v>
      </c>
      <c r="B4" s="64" t="s">
        <v>48</v>
      </c>
      <c r="C4" s="64" t="s">
        <v>49</v>
      </c>
      <c r="D4" s="64" t="s">
        <v>50</v>
      </c>
      <c r="E4" s="64" t="s">
        <v>202</v>
      </c>
      <c r="F4" s="64" t="s">
        <v>203</v>
      </c>
    </row>
    <row r="5" spans="1:6" ht="15.75" x14ac:dyDescent="0.25">
      <c r="A5" s="65">
        <v>1</v>
      </c>
      <c r="B5" s="66" t="s">
        <v>51</v>
      </c>
      <c r="C5" s="66" t="s">
        <v>52</v>
      </c>
      <c r="D5" s="85" t="s">
        <v>204</v>
      </c>
      <c r="E5" s="67" t="s">
        <v>205</v>
      </c>
      <c r="F5" s="66"/>
    </row>
    <row r="6" spans="1:6" ht="15.75" x14ac:dyDescent="0.25">
      <c r="A6" s="68">
        <v>2</v>
      </c>
      <c r="B6" s="69" t="s">
        <v>196</v>
      </c>
      <c r="C6" s="69" t="s">
        <v>52</v>
      </c>
      <c r="D6" s="86" t="s">
        <v>206</v>
      </c>
      <c r="E6" s="70" t="s">
        <v>207</v>
      </c>
      <c r="F6" s="69"/>
    </row>
    <row r="7" spans="1:6" ht="15.75" x14ac:dyDescent="0.25">
      <c r="A7" s="68">
        <v>3</v>
      </c>
      <c r="B7" s="69" t="s">
        <v>197</v>
      </c>
      <c r="C7" s="69" t="s">
        <v>52</v>
      </c>
      <c r="D7" s="86" t="s">
        <v>208</v>
      </c>
      <c r="E7" s="70" t="s">
        <v>209</v>
      </c>
      <c r="F7" s="71" t="s">
        <v>210</v>
      </c>
    </row>
    <row r="8" spans="1:6" ht="15.75" x14ac:dyDescent="0.25">
      <c r="A8" s="68">
        <v>4</v>
      </c>
      <c r="B8" s="69" t="s">
        <v>53</v>
      </c>
      <c r="C8" s="69" t="s">
        <v>54</v>
      </c>
      <c r="D8" s="86" t="s">
        <v>211</v>
      </c>
      <c r="E8" s="70" t="s">
        <v>212</v>
      </c>
      <c r="F8" s="69"/>
    </row>
    <row r="9" spans="1:6" ht="15.75" x14ac:dyDescent="0.25">
      <c r="A9" s="68">
        <v>5</v>
      </c>
      <c r="B9" s="69" t="s">
        <v>55</v>
      </c>
      <c r="C9" s="69" t="s">
        <v>54</v>
      </c>
      <c r="D9" s="86" t="s">
        <v>213</v>
      </c>
      <c r="E9" s="70" t="s">
        <v>214</v>
      </c>
      <c r="F9" s="69"/>
    </row>
    <row r="10" spans="1:6" ht="15.75" x14ac:dyDescent="0.25">
      <c r="A10" s="72">
        <v>6</v>
      </c>
      <c r="B10" s="69" t="s">
        <v>56</v>
      </c>
      <c r="C10" s="69" t="s">
        <v>54</v>
      </c>
      <c r="D10" s="86" t="s">
        <v>215</v>
      </c>
      <c r="E10" s="70" t="s">
        <v>216</v>
      </c>
      <c r="F10" s="69"/>
    </row>
    <row r="11" spans="1:6" ht="15.75" x14ac:dyDescent="0.25">
      <c r="A11" s="72">
        <v>7</v>
      </c>
      <c r="B11" s="69" t="s">
        <v>57</v>
      </c>
      <c r="C11" s="69" t="s">
        <v>54</v>
      </c>
      <c r="D11" s="86" t="s">
        <v>217</v>
      </c>
      <c r="E11" s="70" t="s">
        <v>218</v>
      </c>
      <c r="F11" s="69"/>
    </row>
    <row r="12" spans="1:6" ht="15.75" x14ac:dyDescent="0.25">
      <c r="A12" s="72">
        <v>8</v>
      </c>
      <c r="B12" s="69" t="s">
        <v>58</v>
      </c>
      <c r="C12" s="69" t="s">
        <v>54</v>
      </c>
      <c r="D12" s="86" t="s">
        <v>219</v>
      </c>
      <c r="E12" s="70" t="s">
        <v>220</v>
      </c>
      <c r="F12" s="69"/>
    </row>
    <row r="13" spans="1:6" ht="15.75" x14ac:dyDescent="0.25">
      <c r="A13" s="72">
        <v>9</v>
      </c>
      <c r="B13" s="69" t="s">
        <v>59</v>
      </c>
      <c r="C13" s="69" t="s">
        <v>54</v>
      </c>
      <c r="D13" s="86" t="s">
        <v>221</v>
      </c>
      <c r="E13" s="70" t="s">
        <v>222</v>
      </c>
      <c r="F13" s="69"/>
    </row>
    <row r="14" spans="1:6" ht="15.75" x14ac:dyDescent="0.25">
      <c r="A14" s="73">
        <v>10</v>
      </c>
      <c r="B14" s="74" t="s">
        <v>60</v>
      </c>
      <c r="C14" s="74" t="s">
        <v>54</v>
      </c>
      <c r="D14" s="90" t="s">
        <v>223</v>
      </c>
      <c r="E14" s="75" t="s">
        <v>224</v>
      </c>
      <c r="F14" s="74"/>
    </row>
    <row r="15" spans="1:6" ht="15.75" x14ac:dyDescent="0.25">
      <c r="A15" s="62" t="s">
        <v>47</v>
      </c>
      <c r="E15" s="76"/>
    </row>
    <row r="16" spans="1:6" ht="15.75" x14ac:dyDescent="0.25">
      <c r="A16" s="525" t="s">
        <v>225</v>
      </c>
      <c r="B16" s="525"/>
      <c r="C16" s="525"/>
      <c r="D16" s="77"/>
      <c r="E16" s="78"/>
    </row>
    <row r="17" spans="1:6" ht="15.75" x14ac:dyDescent="0.25">
      <c r="A17" s="64" t="s">
        <v>29</v>
      </c>
      <c r="B17" s="64" t="s">
        <v>48</v>
      </c>
      <c r="C17" s="64" t="s">
        <v>49</v>
      </c>
      <c r="D17" s="64" t="s">
        <v>50</v>
      </c>
      <c r="E17" s="64" t="s">
        <v>202</v>
      </c>
      <c r="F17" s="64" t="s">
        <v>203</v>
      </c>
    </row>
    <row r="18" spans="1:6" ht="15.75" x14ac:dyDescent="0.25">
      <c r="A18" s="79">
        <v>1</v>
      </c>
      <c r="B18" s="80" t="s">
        <v>198</v>
      </c>
      <c r="C18" s="66" t="s">
        <v>52</v>
      </c>
      <c r="D18" s="89" t="s">
        <v>226</v>
      </c>
      <c r="E18" s="81" t="s">
        <v>227</v>
      </c>
      <c r="F18" s="66"/>
    </row>
    <row r="19" spans="1:6" ht="15.75" x14ac:dyDescent="0.25">
      <c r="A19" s="72">
        <v>2</v>
      </c>
      <c r="B19" s="82" t="s">
        <v>199</v>
      </c>
      <c r="C19" s="69" t="s">
        <v>54</v>
      </c>
      <c r="D19" s="88" t="s">
        <v>228</v>
      </c>
      <c r="E19" s="83" t="s">
        <v>229</v>
      </c>
      <c r="F19" s="69"/>
    </row>
    <row r="20" spans="1:6" ht="15.75" x14ac:dyDescent="0.25">
      <c r="A20" s="73">
        <v>3</v>
      </c>
      <c r="B20" s="74" t="s">
        <v>62</v>
      </c>
      <c r="C20" s="74" t="s">
        <v>54</v>
      </c>
      <c r="D20" s="87" t="s">
        <v>230</v>
      </c>
      <c r="E20" s="84" t="s">
        <v>231</v>
      </c>
      <c r="F20" s="74"/>
    </row>
  </sheetData>
  <mergeCells count="4">
    <mergeCell ref="A1:F1"/>
    <mergeCell ref="A2:F2"/>
    <mergeCell ref="A3:D3"/>
    <mergeCell ref="A16:C16"/>
  </mergeCells>
  <pageMargins left="0.7" right="0.7" top="0.75" bottom="0.75" header="0.3" footer="0.3"/>
  <pageSetup paperSize="9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44"/>
  <sheetViews>
    <sheetView topLeftCell="A37" workbookViewId="0">
      <selection activeCell="A39" sqref="A39:XFD41"/>
    </sheetView>
  </sheetViews>
  <sheetFormatPr defaultRowHeight="21.75" x14ac:dyDescent="0.5"/>
  <cols>
    <col min="1" max="1" width="6.5703125" style="94" customWidth="1"/>
    <col min="2" max="2" width="13.85546875" style="94" customWidth="1"/>
    <col min="3" max="3" width="15" style="94" customWidth="1"/>
    <col min="4" max="4" width="12.85546875" style="94" customWidth="1"/>
    <col min="5" max="5" width="20" style="94" customWidth="1"/>
    <col min="6" max="6" width="41.140625" style="94" customWidth="1"/>
    <col min="7" max="7" width="15.28515625" style="94" customWidth="1"/>
    <col min="8" max="16384" width="9.140625" style="94"/>
  </cols>
  <sheetData>
    <row r="1" spans="1:6" s="93" customFormat="1" ht="24.95" customHeight="1" x14ac:dyDescent="0.55000000000000004">
      <c r="A1" s="535" t="s">
        <v>353</v>
      </c>
      <c r="B1" s="535"/>
      <c r="C1" s="535"/>
      <c r="D1" s="535"/>
      <c r="E1" s="535"/>
      <c r="F1" s="535"/>
    </row>
    <row r="2" spans="1:6" s="93" customFormat="1" ht="24.95" customHeight="1" x14ac:dyDescent="0.55000000000000004">
      <c r="A2" s="535" t="s">
        <v>354</v>
      </c>
      <c r="B2" s="535"/>
      <c r="C2" s="535"/>
      <c r="D2" s="535"/>
      <c r="E2" s="535"/>
      <c r="F2" s="535"/>
    </row>
    <row r="3" spans="1:6" ht="22.5" x14ac:dyDescent="0.5">
      <c r="A3" s="529" t="s">
        <v>355</v>
      </c>
      <c r="B3" s="529"/>
      <c r="C3" s="529"/>
      <c r="D3" s="529"/>
      <c r="E3" s="529"/>
      <c r="F3" s="529"/>
    </row>
    <row r="4" spans="1:6" ht="22.5" x14ac:dyDescent="0.5">
      <c r="A4" s="527" t="s">
        <v>356</v>
      </c>
      <c r="B4" s="527"/>
      <c r="C4" s="527"/>
      <c r="D4" s="527"/>
      <c r="E4" s="527"/>
      <c r="F4" s="527"/>
    </row>
    <row r="5" spans="1:6" x14ac:dyDescent="0.5">
      <c r="A5" s="126" t="s">
        <v>234</v>
      </c>
      <c r="B5" s="536" t="s">
        <v>357</v>
      </c>
      <c r="C5" s="536"/>
      <c r="D5" s="126" t="s">
        <v>203</v>
      </c>
    </row>
    <row r="6" spans="1:6" x14ac:dyDescent="0.5">
      <c r="A6" s="95">
        <v>1</v>
      </c>
      <c r="B6" s="96" t="s">
        <v>358</v>
      </c>
      <c r="C6" s="97" t="s">
        <v>359</v>
      </c>
      <c r="D6" s="98"/>
    </row>
    <row r="7" spans="1:6" x14ac:dyDescent="0.5">
      <c r="A7" s="95">
        <v>2</v>
      </c>
      <c r="B7" s="96" t="s">
        <v>360</v>
      </c>
      <c r="C7" s="99" t="s">
        <v>361</v>
      </c>
      <c r="D7" s="98"/>
    </row>
    <row r="8" spans="1:6" x14ac:dyDescent="0.5">
      <c r="A8" s="95">
        <v>3</v>
      </c>
      <c r="B8" s="96" t="s">
        <v>362</v>
      </c>
      <c r="C8" s="99" t="s">
        <v>363</v>
      </c>
      <c r="D8" s="98"/>
    </row>
    <row r="9" spans="1:6" x14ac:dyDescent="0.5">
      <c r="A9" s="95">
        <v>4</v>
      </c>
      <c r="B9" s="96" t="s">
        <v>364</v>
      </c>
      <c r="C9" s="99" t="s">
        <v>365</v>
      </c>
      <c r="D9" s="98"/>
    </row>
    <row r="10" spans="1:6" x14ac:dyDescent="0.5">
      <c r="A10" s="95">
        <v>5</v>
      </c>
      <c r="B10" s="96" t="s">
        <v>366</v>
      </c>
      <c r="C10" s="99" t="s">
        <v>367</v>
      </c>
      <c r="D10" s="98"/>
    </row>
    <row r="11" spans="1:6" x14ac:dyDescent="0.5">
      <c r="A11" s="95">
        <v>6</v>
      </c>
      <c r="B11" s="96" t="s">
        <v>368</v>
      </c>
      <c r="C11" s="99" t="s">
        <v>369</v>
      </c>
      <c r="D11" s="98"/>
    </row>
    <row r="12" spans="1:6" x14ac:dyDescent="0.5">
      <c r="A12" s="95">
        <v>7</v>
      </c>
      <c r="B12" s="96" t="s">
        <v>370</v>
      </c>
      <c r="C12" s="99" t="s">
        <v>369</v>
      </c>
      <c r="D12" s="98"/>
    </row>
    <row r="13" spans="1:6" x14ac:dyDescent="0.5">
      <c r="A13" s="100"/>
      <c r="B13" s="101"/>
      <c r="C13" s="102"/>
      <c r="D13" s="100"/>
    </row>
    <row r="14" spans="1:6" ht="11.25" customHeight="1" x14ac:dyDescent="0.5"/>
    <row r="15" spans="1:6" ht="22.5" x14ac:dyDescent="0.5">
      <c r="A15" s="529" t="s">
        <v>371</v>
      </c>
      <c r="B15" s="529"/>
      <c r="C15" s="529"/>
      <c r="D15" s="529"/>
      <c r="E15" s="529"/>
      <c r="F15" s="529"/>
    </row>
    <row r="16" spans="1:6" ht="22.5" x14ac:dyDescent="0.5">
      <c r="A16" s="527" t="s">
        <v>897</v>
      </c>
      <c r="B16" s="527"/>
      <c r="C16" s="527"/>
      <c r="D16" s="527"/>
      <c r="E16" s="527"/>
      <c r="F16" s="527"/>
    </row>
    <row r="17" spans="1:7" x14ac:dyDescent="0.5">
      <c r="A17" s="128" t="s">
        <v>29</v>
      </c>
      <c r="B17" s="528" t="s">
        <v>357</v>
      </c>
      <c r="C17" s="528"/>
      <c r="D17" s="128" t="s">
        <v>372</v>
      </c>
      <c r="E17" s="128" t="s">
        <v>373</v>
      </c>
      <c r="F17" s="128" t="s">
        <v>203</v>
      </c>
      <c r="G17" s="340" t="s">
        <v>898</v>
      </c>
    </row>
    <row r="18" spans="1:7" ht="87" x14ac:dyDescent="0.5">
      <c r="A18" s="341">
        <v>1</v>
      </c>
      <c r="B18" s="342" t="s">
        <v>374</v>
      </c>
      <c r="C18" s="343" t="s">
        <v>375</v>
      </c>
      <c r="D18" s="341">
        <v>62</v>
      </c>
      <c r="E18" s="344" t="s">
        <v>376</v>
      </c>
      <c r="F18" s="345" t="s">
        <v>899</v>
      </c>
      <c r="G18" s="98"/>
    </row>
    <row r="19" spans="1:7" ht="108.75" x14ac:dyDescent="0.5">
      <c r="A19" s="346">
        <v>2</v>
      </c>
      <c r="B19" s="347" t="s">
        <v>377</v>
      </c>
      <c r="C19" s="348" t="s">
        <v>378</v>
      </c>
      <c r="D19" s="346">
        <v>68</v>
      </c>
      <c r="E19" s="349" t="s">
        <v>379</v>
      </c>
      <c r="F19" s="350" t="s">
        <v>900</v>
      </c>
      <c r="G19" s="98"/>
    </row>
    <row r="20" spans="1:7" ht="108.75" x14ac:dyDescent="0.5">
      <c r="A20" s="346">
        <v>3</v>
      </c>
      <c r="B20" s="347" t="s">
        <v>380</v>
      </c>
      <c r="C20" s="348" t="s">
        <v>381</v>
      </c>
      <c r="D20" s="346">
        <v>69</v>
      </c>
      <c r="E20" s="349" t="s">
        <v>382</v>
      </c>
      <c r="F20" s="350" t="s">
        <v>901</v>
      </c>
      <c r="G20" s="351" t="s">
        <v>902</v>
      </c>
    </row>
    <row r="21" spans="1:7" x14ac:dyDescent="0.5">
      <c r="A21" s="95">
        <v>4</v>
      </c>
      <c r="B21" s="200" t="s">
        <v>625</v>
      </c>
      <c r="C21" s="201" t="s">
        <v>626</v>
      </c>
      <c r="D21" s="202">
        <v>35</v>
      </c>
      <c r="E21" s="203" t="s">
        <v>627</v>
      </c>
      <c r="F21" s="203" t="s">
        <v>628</v>
      </c>
      <c r="G21" s="98" t="s">
        <v>903</v>
      </c>
    </row>
    <row r="22" spans="1:7" x14ac:dyDescent="0.5">
      <c r="A22" s="95">
        <v>5</v>
      </c>
      <c r="B22" s="105" t="s">
        <v>383</v>
      </c>
      <c r="C22" s="99" t="s">
        <v>384</v>
      </c>
      <c r="D22" s="95">
        <v>45</v>
      </c>
      <c r="E22" s="127" t="s">
        <v>385</v>
      </c>
      <c r="F22" s="127" t="s">
        <v>386</v>
      </c>
      <c r="G22" s="98" t="s">
        <v>904</v>
      </c>
    </row>
    <row r="23" spans="1:7" x14ac:dyDescent="0.5">
      <c r="A23" s="130"/>
      <c r="B23" s="101"/>
      <c r="C23" s="102"/>
      <c r="D23" s="130"/>
      <c r="E23" s="130"/>
      <c r="F23" s="130"/>
      <c r="G23" s="100"/>
    </row>
    <row r="24" spans="1:7" ht="13.5" customHeight="1" x14ac:dyDescent="0.5"/>
    <row r="25" spans="1:7" ht="22.5" x14ac:dyDescent="0.5">
      <c r="A25" s="529" t="s">
        <v>387</v>
      </c>
      <c r="B25" s="529"/>
      <c r="C25" s="529"/>
      <c r="D25" s="529"/>
      <c r="E25" s="529"/>
      <c r="F25" s="529"/>
    </row>
    <row r="26" spans="1:7" ht="22.5" x14ac:dyDescent="0.5">
      <c r="A26" s="527" t="s">
        <v>905</v>
      </c>
      <c r="B26" s="527"/>
      <c r="C26" s="527"/>
      <c r="D26" s="527"/>
      <c r="E26" s="527"/>
      <c r="F26" s="527"/>
    </row>
    <row r="27" spans="1:7" x14ac:dyDescent="0.5">
      <c r="A27" s="129" t="s">
        <v>234</v>
      </c>
      <c r="B27" s="530" t="s">
        <v>357</v>
      </c>
      <c r="C27" s="530"/>
      <c r="D27" s="530" t="s">
        <v>388</v>
      </c>
      <c r="E27" s="530"/>
      <c r="F27" s="106" t="s">
        <v>203</v>
      </c>
      <c r="G27" s="340" t="s">
        <v>898</v>
      </c>
    </row>
    <row r="28" spans="1:7" x14ac:dyDescent="0.5">
      <c r="A28" s="95">
        <v>1</v>
      </c>
      <c r="B28" s="96" t="s">
        <v>389</v>
      </c>
      <c r="C28" s="97" t="s">
        <v>390</v>
      </c>
      <c r="D28" s="526" t="s">
        <v>391</v>
      </c>
      <c r="E28" s="526"/>
      <c r="F28" s="98"/>
      <c r="G28" s="98"/>
    </row>
    <row r="29" spans="1:7" ht="43.5" x14ac:dyDescent="0.5">
      <c r="A29" s="95">
        <v>2</v>
      </c>
      <c r="B29" s="96" t="s">
        <v>392</v>
      </c>
      <c r="C29" s="348" t="s">
        <v>393</v>
      </c>
      <c r="D29" s="531" t="s">
        <v>394</v>
      </c>
      <c r="E29" s="532"/>
      <c r="F29" s="98"/>
      <c r="G29" s="352" t="s">
        <v>906</v>
      </c>
    </row>
    <row r="30" spans="1:7" x14ac:dyDescent="0.5">
      <c r="A30" s="95">
        <v>3</v>
      </c>
      <c r="B30" s="96" t="s">
        <v>395</v>
      </c>
      <c r="C30" s="99" t="s">
        <v>629</v>
      </c>
      <c r="D30" s="526" t="s">
        <v>396</v>
      </c>
      <c r="E30" s="526"/>
      <c r="F30" s="98"/>
      <c r="G30" s="98"/>
    </row>
    <row r="31" spans="1:7" x14ac:dyDescent="0.5">
      <c r="A31" s="95">
        <v>4</v>
      </c>
      <c r="B31" s="96" t="s">
        <v>397</v>
      </c>
      <c r="C31" s="99" t="s">
        <v>398</v>
      </c>
      <c r="D31" s="533" t="s">
        <v>399</v>
      </c>
      <c r="E31" s="534"/>
      <c r="F31" s="98"/>
      <c r="G31" s="98" t="s">
        <v>907</v>
      </c>
    </row>
    <row r="32" spans="1:7" x14ac:dyDescent="0.5">
      <c r="A32" s="95">
        <v>5</v>
      </c>
      <c r="B32" s="96" t="s">
        <v>400</v>
      </c>
      <c r="C32" s="99" t="s">
        <v>401</v>
      </c>
      <c r="D32" s="526" t="s">
        <v>402</v>
      </c>
      <c r="E32" s="526"/>
      <c r="F32" s="98" t="s">
        <v>630</v>
      </c>
      <c r="G32" s="98" t="s">
        <v>908</v>
      </c>
    </row>
    <row r="33" spans="1:7" x14ac:dyDescent="0.5">
      <c r="A33" s="95">
        <v>6</v>
      </c>
      <c r="B33" s="96" t="s">
        <v>403</v>
      </c>
      <c r="C33" s="99" t="s">
        <v>404</v>
      </c>
      <c r="D33" s="526" t="s">
        <v>405</v>
      </c>
      <c r="E33" s="526"/>
      <c r="F33" s="98"/>
      <c r="G33" s="98" t="s">
        <v>909</v>
      </c>
    </row>
    <row r="34" spans="1:7" x14ac:dyDescent="0.5">
      <c r="A34" s="95">
        <v>7</v>
      </c>
      <c r="B34" s="96" t="s">
        <v>211</v>
      </c>
      <c r="C34" s="99" t="s">
        <v>406</v>
      </c>
      <c r="D34" s="526" t="s">
        <v>407</v>
      </c>
      <c r="E34" s="526"/>
      <c r="F34" s="98" t="s">
        <v>910</v>
      </c>
      <c r="G34" s="98" t="s">
        <v>911</v>
      </c>
    </row>
    <row r="35" spans="1:7" x14ac:dyDescent="0.5">
      <c r="A35" s="95">
        <v>8</v>
      </c>
      <c r="B35" s="96" t="s">
        <v>631</v>
      </c>
      <c r="C35" s="99" t="s">
        <v>632</v>
      </c>
      <c r="D35" s="526" t="s">
        <v>633</v>
      </c>
      <c r="E35" s="526"/>
      <c r="F35" s="98"/>
      <c r="G35" s="98" t="s">
        <v>912</v>
      </c>
    </row>
    <row r="36" spans="1:7" x14ac:dyDescent="0.5">
      <c r="A36" s="95">
        <v>9</v>
      </c>
      <c r="B36" s="96" t="s">
        <v>634</v>
      </c>
      <c r="C36" s="99" t="s">
        <v>635</v>
      </c>
      <c r="D36" s="526" t="s">
        <v>636</v>
      </c>
      <c r="E36" s="526"/>
      <c r="F36" s="98"/>
      <c r="G36" s="98" t="s">
        <v>913</v>
      </c>
    </row>
    <row r="37" spans="1:7" x14ac:dyDescent="0.5">
      <c r="A37" s="100"/>
      <c r="B37" s="101"/>
      <c r="C37" s="102"/>
      <c r="D37" s="538"/>
      <c r="E37" s="538"/>
      <c r="F37" s="100"/>
      <c r="G37" s="100"/>
    </row>
    <row r="39" spans="1:7" ht="22.5" x14ac:dyDescent="0.5">
      <c r="A39" s="529" t="s">
        <v>408</v>
      </c>
      <c r="B39" s="529"/>
      <c r="C39" s="529"/>
      <c r="D39" s="529"/>
      <c r="E39" s="529"/>
      <c r="F39" s="529"/>
    </row>
    <row r="40" spans="1:7" ht="22.5" x14ac:dyDescent="0.5">
      <c r="A40" s="527" t="s">
        <v>914</v>
      </c>
      <c r="B40" s="527"/>
      <c r="C40" s="527"/>
      <c r="D40" s="527"/>
      <c r="E40" s="527"/>
      <c r="F40" s="527"/>
    </row>
    <row r="41" spans="1:7" x14ac:dyDescent="0.5">
      <c r="A41" s="131" t="s">
        <v>234</v>
      </c>
      <c r="B41" s="537" t="s">
        <v>357</v>
      </c>
      <c r="C41" s="537"/>
      <c r="D41" s="131" t="s">
        <v>372</v>
      </c>
      <c r="E41" s="131" t="s">
        <v>373</v>
      </c>
      <c r="F41" s="131" t="s">
        <v>203</v>
      </c>
      <c r="G41" s="340" t="s">
        <v>898</v>
      </c>
    </row>
    <row r="42" spans="1:7" x14ac:dyDescent="0.5">
      <c r="A42" s="103">
        <v>1</v>
      </c>
      <c r="B42" s="104" t="s">
        <v>409</v>
      </c>
      <c r="C42" s="97" t="s">
        <v>410</v>
      </c>
      <c r="D42" s="103">
        <v>41</v>
      </c>
      <c r="E42" s="312" t="s">
        <v>411</v>
      </c>
      <c r="F42" s="107" t="s">
        <v>412</v>
      </c>
      <c r="G42" s="98" t="s">
        <v>915</v>
      </c>
    </row>
    <row r="43" spans="1:7" x14ac:dyDescent="0.5">
      <c r="A43" s="95">
        <v>2</v>
      </c>
      <c r="B43" s="105" t="s">
        <v>413</v>
      </c>
      <c r="C43" s="99" t="s">
        <v>414</v>
      </c>
      <c r="D43" s="95">
        <v>61</v>
      </c>
      <c r="E43" s="311" t="s">
        <v>415</v>
      </c>
      <c r="F43" s="98" t="s">
        <v>412</v>
      </c>
      <c r="G43" s="98" t="s">
        <v>916</v>
      </c>
    </row>
    <row r="44" spans="1:7" x14ac:dyDescent="0.5">
      <c r="A44" s="100"/>
      <c r="B44" s="101"/>
      <c r="C44" s="102"/>
      <c r="D44" s="108"/>
      <c r="E44" s="109"/>
      <c r="F44" s="100"/>
      <c r="G44" s="100"/>
    </row>
  </sheetData>
  <mergeCells count="25">
    <mergeCell ref="A39:F39"/>
    <mergeCell ref="A40:F40"/>
    <mergeCell ref="B41:C41"/>
    <mergeCell ref="D34:E34"/>
    <mergeCell ref="D35:E35"/>
    <mergeCell ref="D36:E36"/>
    <mergeCell ref="D37:E37"/>
    <mergeCell ref="A15:F15"/>
    <mergeCell ref="A1:F1"/>
    <mergeCell ref="A2:F2"/>
    <mergeCell ref="A3:F3"/>
    <mergeCell ref="A4:F4"/>
    <mergeCell ref="B5:C5"/>
    <mergeCell ref="D33:E33"/>
    <mergeCell ref="A16:F16"/>
    <mergeCell ref="B17:C17"/>
    <mergeCell ref="A25:F25"/>
    <mergeCell ref="A26:F26"/>
    <mergeCell ref="B27:C27"/>
    <mergeCell ref="D27:E27"/>
    <mergeCell ref="D28:E28"/>
    <mergeCell ref="D29:E29"/>
    <mergeCell ref="D30:E30"/>
    <mergeCell ref="D31:E31"/>
    <mergeCell ref="D32:E32"/>
  </mergeCells>
  <pageMargins left="0.25" right="0.25" top="0.23" bottom="0.23" header="0.3" footer="0.3"/>
  <pageSetup paperSize="9" scale="79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12</vt:i4>
      </vt:variant>
      <vt:variant>
        <vt:lpstr>Named Ranges</vt:lpstr>
      </vt:variant>
      <vt:variant>
        <vt:i4>12</vt:i4>
      </vt:variant>
    </vt:vector>
  </HeadingPairs>
  <TitlesOfParts>
    <vt:vector size="24" baseType="lpstr">
      <vt:lpstr>Program</vt:lpstr>
      <vt:lpstr>Participant</vt:lpstr>
      <vt:lpstr>Flight</vt:lpstr>
      <vt:lpstr>นับคน</vt:lpstr>
      <vt:lpstr>อาหาร</vt:lpstr>
      <vt:lpstr>การจัดรถ18-20</vt:lpstr>
      <vt:lpstr>การจัดรถ 21</vt:lpstr>
      <vt:lpstr>รายชื่อพขร.</vt:lpstr>
      <vt:lpstr>วิทยากรดอยตุง</vt:lpstr>
      <vt:lpstr>ที่พักเปียงก่อ</vt:lpstr>
      <vt:lpstr>ที่พักเทวราช</vt:lpstr>
      <vt:lpstr>DT</vt:lpstr>
      <vt:lpstr>Flight!Print_Area</vt:lpstr>
      <vt:lpstr>Participant!Print_Area</vt:lpstr>
      <vt:lpstr>Program!Print_Area</vt:lpstr>
      <vt:lpstr>'การจัดรถ 21'!Print_Area</vt:lpstr>
      <vt:lpstr>'การจัดรถ18-20'!Print_Area</vt:lpstr>
      <vt:lpstr>ที่พักเทวราช!Print_Area</vt:lpstr>
      <vt:lpstr>ที่พักเปียงก่อ!Print_Area</vt:lpstr>
      <vt:lpstr>นับคน!Print_Area</vt:lpstr>
      <vt:lpstr>รายชื่อพขร.!Print_Area</vt:lpstr>
      <vt:lpstr>วิทยากรดอยตุง!Print_Area</vt:lpstr>
      <vt:lpstr>อาหาร!Print_Area</vt:lpstr>
      <vt:lpstr>Program!Print_Titles</vt:lpstr>
    </vt:vector>
  </TitlesOfParts>
  <Company>Hewlett-Packard Company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Natworarat</dc:creator>
  <cp:lastModifiedBy>Natworarat</cp:lastModifiedBy>
  <cp:lastPrinted>2016-05-19T13:10:08Z</cp:lastPrinted>
  <dcterms:created xsi:type="dcterms:W3CDTF">2016-05-02T14:20:36Z</dcterms:created>
  <dcterms:modified xsi:type="dcterms:W3CDTF">2016-05-19T16:33:42Z</dcterms:modified>
</cp:coreProperties>
</file>