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"/>
    </mc:Choice>
  </mc:AlternateContent>
  <bookViews>
    <workbookView xWindow="240" yWindow="150" windowWidth="15120" windowHeight="7995"/>
  </bookViews>
  <sheets>
    <sheet name="quotation" sheetId="4" r:id="rId1"/>
    <sheet name="Sheet1" sheetId="5" r:id="rId2"/>
  </sheets>
  <definedNames>
    <definedName name="price">#REF!</definedName>
  </definedNames>
  <calcPr calcId="152511"/>
</workbook>
</file>

<file path=xl/calcChain.xml><?xml version="1.0" encoding="utf-8"?>
<calcChain xmlns="http://schemas.openxmlformats.org/spreadsheetml/2006/main">
  <c r="K18" i="4" l="1"/>
  <c r="K10" i="4" l="1"/>
  <c r="K9" i="4"/>
  <c r="K8" i="4"/>
  <c r="K7" i="4"/>
  <c r="K20" i="4" s="1"/>
  <c r="H29" i="4" l="1"/>
  <c r="D21" i="4" l="1"/>
</calcChain>
</file>

<file path=xl/sharedStrings.xml><?xml version="1.0" encoding="utf-8"?>
<sst xmlns="http://schemas.openxmlformats.org/spreadsheetml/2006/main" count="49" uniqueCount="42">
  <si>
    <t>รายการ</t>
  </si>
  <si>
    <t>บาท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</si>
  <si>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</si>
  <si>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</si>
  <si>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</si>
  <si>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</si>
  <si>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</si>
  <si>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</si>
  <si>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</si>
  <si>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</si>
  <si>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</si>
  <si>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</si>
  <si>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</si>
  <si>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</si>
  <si>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</si>
  <si>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</si>
  <si>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</si>
  <si>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</si>
  <si>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</si>
  <si>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</si>
  <si>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</si>
  <si>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ใบเสนอราคาการฝึกอบรม</t>
  </si>
  <si>
    <t>หลักสูตรนักปฏิบัติการพัฒนา</t>
  </si>
  <si>
    <t>ระหว่างวันที่ 26 ตุลาคม - 27 พฤศจิกายน 2558</t>
  </si>
  <si>
    <t>9120158059</t>
  </si>
  <si>
    <t>ค่าใช้จ่ายในการฝึกอบรมหลักสูตรนักปฏิบัติการพัฒนา</t>
  </si>
  <si>
    <t>เข้ารับการอบรม 30 วัน จำนวน 7 คน</t>
  </si>
  <si>
    <t>เข้ารับการอบรม 19 วัน จำนวน 2 คน</t>
  </si>
  <si>
    <t>เข้ารับการอบรม 15 วัน จำนวน 3 คน</t>
  </si>
  <si>
    <t>เข้ารับการอบรม 11 วัน จำนวน 3 คน</t>
  </si>
  <si>
    <t>มูลนิธิปิดทองฯ ชำระแล้ว</t>
  </si>
  <si>
    <t>ยอดคงเหลือค่าใช้จ่ายทั้งสิ้น</t>
  </si>
  <si>
    <t>(นางสาวณัชวรรัศ ขันติสิทธิ์)</t>
  </si>
  <si>
    <t>รายละเอียดแนบท้ายใบเสนอราคา</t>
  </si>
  <si>
    <t>ประกอบด้วย</t>
  </si>
  <si>
    <t>- ค่าอาหารและเครื่องดื่ม</t>
  </si>
  <si>
    <t>- ค่าที่พัก</t>
  </si>
  <si>
    <t>- ค่าวิทยากรและองค์ความรู้พร้อมใช้</t>
  </si>
  <si>
    <t>- ค่ายานพาหนะและการเดินทาง</t>
  </si>
  <si>
    <t>- ค่าสื่อการเรียนรู้</t>
  </si>
  <si>
    <t>- ค่าบริหารจัดการ</t>
  </si>
  <si>
    <t>ประกอบด้วย (เฉลี่ย บาท/วัน)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</si>
</sst>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.00;[Red]\(#,##0.00\)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6"/>
      <color theme="1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1"/>
      <color theme="1"/>
      <name val="Calibri"/>
      <family val="2"/>
      <scheme val="minor"/>
    </font>
    <font>
      <i/>
      <sz val="16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2" fillId="0" borderId="0" applyBorder="0" applyProtection="0">
      <alignment vertical="top" wrapText="1"/>
    </xf>
  </cellStyleXfs>
  <cellXfs count="3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8" fillId="0" borderId="0" xfId="0" applyFont="1"/>
    <xf numFmtId="0" fontId="3" fillId="2" borderId="0" xfId="0" applyFont="1" applyFill="1"/>
    <xf numFmtId="0" fontId="3" fillId="0" borderId="0" xfId="0" applyFont="1" applyAlignment="1"/>
    <xf numFmtId="0" fontId="3" fillId="3" borderId="0" xfId="0" applyFont="1" applyFill="1"/>
    <xf numFmtId="0" fontId="7" fillId="0" borderId="0" xfId="0" applyFont="1"/>
    <xf numFmtId="0" fontId="6" fillId="3" borderId="0" xfId="0" applyFont="1" applyFill="1" applyAlignment="1">
      <alignment vertical="center"/>
    </xf>
    <xf numFmtId="0" fontId="9" fillId="0" borderId="0" xfId="0" applyFont="1"/>
    <xf numFmtId="3" fontId="10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/>
    <xf numFmtId="165" fontId="3" fillId="0" borderId="0" xfId="1" applyNumberFormat="1" applyFont="1"/>
    <xf numFmtId="0" fontId="9" fillId="0" borderId="0" xfId="0" quotePrefix="1" applyFont="1" applyAlignment="1">
      <alignment horizontal="left"/>
    </xf>
    <xf numFmtId="165" fontId="3" fillId="0" borderId="2" xfId="0" applyNumberFormat="1" applyFont="1" applyBorder="1"/>
    <xf numFmtId="0" fontId="5" fillId="0" borderId="0" xfId="0" applyFont="1" applyAlignment="1">
      <alignment vertical="center"/>
    </xf>
    <xf numFmtId="165" fontId="3" fillId="0" borderId="1" xfId="1" applyNumberFormat="1" applyFont="1" applyBorder="1"/>
    <xf numFmtId="3" fontId="5" fillId="0" borderId="0" xfId="0" applyNumberFormat="1" applyFont="1" applyAlignment="1">
      <alignment vertical="center"/>
    </xf>
    <xf numFmtId="0" fontId="11" fillId="0" borderId="0" xfId="0" applyFont="1"/>
    <xf numFmtId="0" fontId="0" fillId="0" borderId="0" xfId="0" applyAlignment="1">
      <alignment horizontal="left" inden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 indent="1"/>
    </xf>
    <xf numFmtId="0" fontId="12" fillId="0" borderId="0" xfId="0" applyFont="1"/>
    <xf numFmtId="165" fontId="12" fillId="0" borderId="0" xfId="1" applyNumberFormat="1" applyFont="1"/>
    <xf numFmtId="0" fontId="12" fillId="0" borderId="0" xfId="0" applyFont="1" applyAlignment="1">
      <alignment horizontal="left" vertical="center" indent="1"/>
    </xf>
  </cellXfs>
  <cellStyles count="3">
    <cellStyle name="Comma" xfId="1" builtinId="3"/>
    <cellStyle name="Normal" xfId="0" builtinId="0"/>
    <cellStyle name="WJ Favorite" xfId="2"/>
  </cellStyles>
  <dxfs count="0"/>
  <tableStyles count="0" defaultTableStyle="TableStyleMedium2" defaultPivotStyle="PivotStyleLight16"/>
  <colors>
    <mruColors>
      <color rgb="FF99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552450</xdr:colOff>
      <xdr:row>22</xdr:row>
      <xdr:rowOff>211451</xdr:rowOff>
    </xdr:from>
    <xdr:to>
      <xdr:col>11</xdr:col>
      <xdr:colOff>68396</xdr:colOff>
      <xdr:row>25</xdr:row>
      <xdr:rowOff>174497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5307326"/>
          <a:ext cx="2735396" cy="820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30"/>
  <sheetViews>
    <sheetView showGridLines="0" tabSelected="1" view="pageBreakPreview" zoomScaleNormal="100" zoomScaleSheetLayoutView="100" workbookViewId="0">
      <selection activeCell="H29" sqref="H29:K29"/>
    </sheetView>
  </sheetViews>
  <sheetFormatPr defaultColWidth="9" defaultRowHeight="22.5"/>
  <cols>
    <col min="1" max="1" width="3" style="1" customWidth="1"/>
    <col min="2" max="9" width="9" style="1"/>
    <col min="10" max="10" width="7.5703125" style="1" customWidth="1"/>
    <col min="11" max="11" width="13.7109375" style="1" customWidth="1"/>
    <col min="12" max="16384" width="9" style="1"/>
  </cols>
  <sheetData>
    <row r="1" spans="2:11" ht="81.75" customHeight="1"/>
    <row r="2" spans="2:11" ht="23.25">
      <c r="B2" s="28" t="s">
        <v>21</v>
      </c>
      <c r="C2" s="28"/>
      <c r="D2" s="28"/>
      <c r="E2" s="28"/>
      <c r="F2" s="28"/>
      <c r="G2" s="28"/>
      <c r="H2" s="28"/>
      <c r="I2" s="13" t="s">
        <v>19</v>
      </c>
      <c r="K2" s="18" t="s">
        <v>24</v>
      </c>
    </row>
    <row r="3" spans="2:11" ht="23.25">
      <c r="B3" s="28" t="s">
        <v>22</v>
      </c>
      <c r="C3" s="28"/>
      <c r="D3" s="28"/>
      <c r="E3" s="28"/>
      <c r="F3" s="28"/>
      <c r="G3" s="28"/>
      <c r="H3" s="28"/>
      <c r="I3" s="7"/>
    </row>
    <row r="4" spans="2:11" ht="23.25">
      <c r="B4" s="28" t="s">
        <v>23</v>
      </c>
      <c r="C4" s="28"/>
      <c r="D4" s="28"/>
      <c r="E4" s="28"/>
      <c r="F4" s="28"/>
      <c r="G4" s="28"/>
      <c r="H4" s="28"/>
    </row>
    <row r="5" spans="2:11" ht="23.25">
      <c r="B5" s="5" t="s">
        <v>0</v>
      </c>
      <c r="C5" s="5"/>
      <c r="D5" s="8"/>
      <c r="E5" s="8"/>
      <c r="F5" s="8"/>
      <c r="G5" s="8"/>
      <c r="H5" s="8"/>
      <c r="I5" s="5"/>
      <c r="J5" s="8"/>
      <c r="K5" s="5" t="s">
        <v>1</v>
      </c>
    </row>
    <row r="6" spans="2:11">
      <c r="B6" s="2" t="s">
        <v>25</v>
      </c>
      <c r="K6" s="16"/>
    </row>
    <row r="7" spans="2:11">
      <c r="B7" s="15" t="s">
        <v>26</v>
      </c>
      <c r="K7" s="17">
        <f>60000*7</f>
        <v>420000</v>
      </c>
    </row>
    <row r="8" spans="2:11">
      <c r="B8" s="15" t="s">
        <v>27</v>
      </c>
      <c r="K8" s="17">
        <f>(60000/30)*19*2</f>
        <v>76000</v>
      </c>
    </row>
    <row r="9" spans="2:11">
      <c r="B9" s="15" t="s">
        <v>28</v>
      </c>
      <c r="K9" s="17">
        <f>(60000/30)*15*3</f>
        <v>90000</v>
      </c>
    </row>
    <row r="10" spans="2:11">
      <c r="B10" s="15" t="s">
        <v>29</v>
      </c>
      <c r="K10" s="17">
        <f>(60000/30)*11*3</f>
        <v>66000</v>
      </c>
    </row>
    <row r="11" spans="2:11">
      <c r="B11" s="29" t="s">
        <v>41</v>
      </c>
      <c r="C11" s="30"/>
      <c r="D11" s="30"/>
      <c r="E11" s="30"/>
      <c r="F11" s="30"/>
      <c r="G11" s="30"/>
      <c r="H11" s="30"/>
      <c r="I11" s="30"/>
      <c r="J11" s="30"/>
      <c r="K11" s="31"/>
    </row>
    <row r="12" spans="2:11">
      <c r="B12" s="32" t="s">
        <v>35</v>
      </c>
      <c r="C12" s="30"/>
      <c r="D12" s="30"/>
      <c r="E12" s="30"/>
      <c r="F12" s="30"/>
      <c r="G12" s="30"/>
      <c r="H12" s="30"/>
      <c r="I12" s="30"/>
      <c r="J12" s="30"/>
      <c r="K12" s="31">
        <v>309</v>
      </c>
    </row>
    <row r="13" spans="2:11">
      <c r="B13" s="32" t="s">
        <v>36</v>
      </c>
      <c r="C13" s="30"/>
      <c r="D13" s="30"/>
      <c r="E13" s="30"/>
      <c r="F13" s="30"/>
      <c r="G13" s="30"/>
      <c r="H13" s="30"/>
      <c r="I13" s="30"/>
      <c r="J13" s="30"/>
      <c r="K13" s="31">
        <v>76</v>
      </c>
    </row>
    <row r="14" spans="2:11">
      <c r="B14" s="32" t="s">
        <v>37</v>
      </c>
      <c r="C14" s="30"/>
      <c r="D14" s="30"/>
      <c r="E14" s="30"/>
      <c r="F14" s="30"/>
      <c r="G14" s="30"/>
      <c r="H14" s="30"/>
      <c r="I14" s="30"/>
      <c r="J14" s="30"/>
      <c r="K14" s="31">
        <v>592</v>
      </c>
    </row>
    <row r="15" spans="2:11">
      <c r="B15" s="32" t="s">
        <v>38</v>
      </c>
      <c r="C15" s="30"/>
      <c r="D15" s="30"/>
      <c r="E15" s="30"/>
      <c r="F15" s="30"/>
      <c r="G15" s="30"/>
      <c r="H15" s="30"/>
      <c r="I15" s="30"/>
      <c r="J15" s="30"/>
      <c r="K15" s="31">
        <v>491</v>
      </c>
    </row>
    <row r="16" spans="2:11">
      <c r="B16" s="32" t="s">
        <v>39</v>
      </c>
      <c r="C16" s="30"/>
      <c r="D16" s="30"/>
      <c r="E16" s="30"/>
      <c r="F16" s="30"/>
      <c r="G16" s="30"/>
      <c r="H16" s="30"/>
      <c r="I16" s="30"/>
      <c r="J16" s="30"/>
      <c r="K16" s="31">
        <v>13</v>
      </c>
    </row>
    <row r="17" spans="1:11">
      <c r="B17" s="32" t="s">
        <v>40</v>
      </c>
      <c r="C17" s="30"/>
      <c r="D17" s="30"/>
      <c r="E17" s="30"/>
      <c r="F17" s="30"/>
      <c r="G17" s="30"/>
      <c r="H17" s="30"/>
      <c r="I17" s="30"/>
      <c r="J17" s="30"/>
      <c r="K17" s="31">
        <v>519</v>
      </c>
    </row>
    <row r="18" spans="1:11">
      <c r="B18" s="3"/>
      <c r="K18" s="19">
        <f>SUM(K7:K10)</f>
        <v>652000</v>
      </c>
    </row>
    <row r="19" spans="1:11">
      <c r="B19" s="2" t="s">
        <v>30</v>
      </c>
      <c r="C19" s="9"/>
      <c r="D19" s="9"/>
      <c r="K19" s="21">
        <v>118497</v>
      </c>
    </row>
    <row r="20" spans="1:11" ht="23.25">
      <c r="B20" s="20" t="s">
        <v>31</v>
      </c>
      <c r="C20" s="3"/>
      <c r="I20" s="4"/>
      <c r="K20" s="22">
        <f>K18-K19</f>
        <v>533503</v>
      </c>
    </row>
    <row r="21" spans="1:11" ht="23.25">
      <c r="B21" s="12" t="s">
        <v>20</v>
      </c>
      <c r="C21" s="12"/>
      <c r="D21" s="14" t="str">
        <f>BAHTTEXT(K20)</f>
        <v>ห้าแสนสามหมื่นสามพันห้าร้อยสามบาทถ้วน</v>
      </c>
      <c r="E21" s="12"/>
      <c r="F21" s="12"/>
      <c r="G21" s="12"/>
      <c r="H21" s="10"/>
      <c r="I21" s="10"/>
      <c r="J21" s="10"/>
      <c r="K21" s="10"/>
    </row>
    <row r="22" spans="1:11">
      <c r="A22" s="3" t="s">
        <v>3</v>
      </c>
      <c r="H22" s="11" t="s">
        <v>4</v>
      </c>
    </row>
    <row r="23" spans="1:11">
      <c r="A23" s="6" t="s">
        <v>2</v>
      </c>
    </row>
    <row r="24" spans="1:11">
      <c r="A24" s="3"/>
    </row>
    <row r="25" spans="1:11">
      <c r="A25" s="3" t="s">
        <v>5</v>
      </c>
      <c r="B25" s="26" t="s">
        <v>6</v>
      </c>
      <c r="C25" s="26"/>
      <c r="D25" s="26"/>
      <c r="E25" s="26"/>
    </row>
    <row r="26" spans="1:11">
      <c r="A26" s="3" t="s">
        <v>7</v>
      </c>
      <c r="B26" s="26" t="s">
        <v>8</v>
      </c>
      <c r="C26" s="26"/>
      <c r="D26" s="26"/>
      <c r="E26" s="26"/>
      <c r="H26" s="27" t="s">
        <v>32</v>
      </c>
      <c r="I26" s="27"/>
      <c r="J26" s="27"/>
      <c r="K26" s="27"/>
    </row>
    <row r="27" spans="1:11">
      <c r="B27" s="1" t="s">
        <v>12</v>
      </c>
      <c r="F27" s="3" t="s">
        <v>9</v>
      </c>
      <c r="H27" s="26" t="s">
        <v>10</v>
      </c>
      <c r="I27" s="26"/>
      <c r="J27" s="26"/>
      <c r="K27" s="26"/>
    </row>
    <row r="28" spans="1:11">
      <c r="A28" s="3" t="s">
        <v>11</v>
      </c>
      <c r="B28" s="3" t="s">
        <v>14</v>
      </c>
      <c r="H28" s="26" t="s">
        <v>13</v>
      </c>
      <c r="I28" s="26"/>
      <c r="J28" s="26"/>
      <c r="K28" s="26"/>
    </row>
    <row r="29" spans="1:11">
      <c r="A29" s="3" t="s">
        <v>15</v>
      </c>
      <c r="B29" s="1" t="s">
        <v>18</v>
      </c>
      <c r="H29" s="25">
        <f ca="1">TODAY()</f>
        <v>42457</v>
      </c>
      <c r="I29" s="26"/>
      <c r="J29" s="26"/>
      <c r="K29" s="26"/>
    </row>
    <row r="30" spans="1:11">
      <c r="A30" s="3" t="s">
        <v>16</v>
      </c>
      <c r="B30" s="3" t="s">
        <v>17</v>
      </c>
    </row>
  </sheetData>
  <mergeCells count="9">
    <mergeCell ref="H29:K29"/>
    <mergeCell ref="H28:K28"/>
    <mergeCell ref="H27:K27"/>
    <mergeCell ref="H26:K26"/>
    <mergeCell ref="B2:H2"/>
    <mergeCell ref="B3:H3"/>
    <mergeCell ref="B4:H4"/>
    <mergeCell ref="B26:E26"/>
    <mergeCell ref="B25:E25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3" sqref="A3:A9"/>
    </sheetView>
  </sheetViews>
  <sheetFormatPr defaultRowHeight="15"/>
  <sheetData>
    <row r="1" spans="1:1">
      <c r="A1" s="23" t="s">
        <v>33</v>
      </c>
    </row>
    <row r="2" spans="1:1">
      <c r="A2" t="s">
        <v>25</v>
      </c>
    </row>
    <row r="3" spans="1:1">
      <c r="A3" t="s">
        <v>34</v>
      </c>
    </row>
    <row r="4" spans="1:1">
      <c r="A4" s="24" t="s">
        <v>35</v>
      </c>
    </row>
    <row r="5" spans="1:1">
      <c r="A5" s="24" t="s">
        <v>36</v>
      </c>
    </row>
    <row r="6" spans="1:1">
      <c r="A6" s="24" t="s">
        <v>37</v>
      </c>
    </row>
    <row r="7" spans="1:1">
      <c r="A7" s="24" t="s">
        <v>38</v>
      </c>
    </row>
    <row r="8" spans="1:1">
      <c r="A8" s="24" t="s">
        <v>39</v>
      </c>
    </row>
    <row r="9" spans="1:1">
      <c r="A9" s="24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quotation</vt:lpstr>
      <vt:lpstr>Sheet1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2016-03-28T02:02:15Z</cp:lastPrinted>
  <dcterms:created xsi:type="dcterms:W3CDTF">2014-09-01T02:40:35Z</dcterms:created>
  <dcterms:modified xsi:type="dcterms:W3CDTF">2016-03-28T02:02:33Z</dcterms:modified>
</cp:coreProperties>
</file>