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LU\03_Study visit\201508_German MP2\"/>
    </mc:Choice>
  </mc:AlternateContent>
  <bookViews>
    <workbookView xWindow="0" yWindow="0" windowWidth="20490" windowHeight="7755" activeTab="2"/>
  </bookViews>
  <sheets>
    <sheet name="Calculation" sheetId="1" r:id="rId1"/>
    <sheet name="Quotation 1" sheetId="2" r:id="rId2"/>
    <sheet name="Quotation 2" sheetId="4" r:id="rId3"/>
  </sheets>
  <definedNames>
    <definedName name="_xlnm.Print_Area" localSheetId="1">'Quotation 1'!$B$1:$L$22</definedName>
    <definedName name="_xlnm.Print_Area" localSheetId="2">'Quotation 2'!$B$1:$L$23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2" i="2" l="1"/>
  <c r="L12" i="4" l="1"/>
  <c r="I5" i="1" l="1"/>
  <c r="I10" i="1" l="1"/>
  <c r="I19" i="1" l="1"/>
  <c r="H19" i="1"/>
  <c r="H8" i="1"/>
  <c r="I8" i="1"/>
  <c r="H10" i="1"/>
  <c r="H11" i="1"/>
  <c r="I11" i="1"/>
  <c r="H5" i="1"/>
  <c r="H4" i="1" l="1"/>
  <c r="J19" i="1"/>
  <c r="J20" i="1" s="1"/>
  <c r="H9" i="1"/>
  <c r="J10" i="1"/>
  <c r="I4" i="1"/>
  <c r="J11" i="1"/>
  <c r="I9" i="1"/>
  <c r="J5" i="1"/>
  <c r="I3" i="1"/>
  <c r="H3" i="1"/>
  <c r="J9" i="1" l="1"/>
  <c r="J4" i="1"/>
  <c r="J3" i="1"/>
  <c r="J8" i="1" l="1"/>
  <c r="I7" i="1"/>
  <c r="I14" i="1" l="1"/>
  <c r="F12" i="1"/>
  <c r="I23" i="1" l="1"/>
  <c r="I16" i="1"/>
  <c r="G12" i="1"/>
  <c r="H7" i="1" l="1"/>
  <c r="H14" i="1" s="1"/>
  <c r="H23" i="1" s="1"/>
  <c r="J12" i="1"/>
  <c r="J7" i="1" s="1"/>
  <c r="J14" i="1" s="1"/>
  <c r="J15" i="1" l="1"/>
  <c r="J23" i="1"/>
  <c r="J24" i="1" s="1"/>
</calcChain>
</file>

<file path=xl/sharedStrings.xml><?xml version="1.0" encoding="utf-8"?>
<sst xmlns="http://schemas.openxmlformats.org/spreadsheetml/2006/main" count="105" uniqueCount="59">
  <si>
    <t>รายการ</t>
  </si>
  <si>
    <t>จำนวน</t>
  </si>
  <si>
    <t>หน่วย</t>
  </si>
  <si>
    <t>ราคาทุนต่อหน่วย</t>
  </si>
  <si>
    <t>ราคาขายต่อหน่วย</t>
  </si>
  <si>
    <t>ราคาทุน</t>
  </si>
  <si>
    <t>ราคาขาย</t>
  </si>
  <si>
    <t>คน</t>
  </si>
  <si>
    <t>กำไร</t>
  </si>
  <si>
    <t>ม.ล.ดิศปนัดดา ดิศกุล</t>
  </si>
  <si>
    <t>ค่ายานพาหนะเดินทางระหว่างการศึกษาดูงาน</t>
  </si>
  <si>
    <t>วัน</t>
  </si>
  <si>
    <t>กิจกรรมการศึกษาดูงานและเอกสารประกอบ</t>
  </si>
  <si>
    <t>ค่าบริหารจัดการ 5%</t>
  </si>
  <si>
    <t>ราคาต่อคน</t>
  </si>
  <si>
    <t>ค่าวิทยากร</t>
  </si>
  <si>
    <t>เอกสารประกอบการดูงาน</t>
  </si>
  <si>
    <t>Customer Code:</t>
  </si>
  <si>
    <t xml:space="preserve">                                                                                                                         </t>
  </si>
  <si>
    <t xml:space="preserve">                  </t>
  </si>
  <si>
    <t xml:space="preserve"> (_____________________________)</t>
  </si>
  <si>
    <t xml:space="preserve">                                                                                                 ผู้เสนอราคา</t>
  </si>
  <si>
    <t xml:space="preserve">                                                     </t>
  </si>
  <si>
    <t xml:space="preserve">     </t>
  </si>
  <si>
    <t xml:space="preserve">                                      </t>
  </si>
  <si>
    <t xml:space="preserve">                 </t>
  </si>
  <si>
    <t>ค่าห้องประชุม สถานที่ศึกษาดูงาน กิจกรรมการศึกษาดูงานและเอกสารประกอบ</t>
  </si>
  <si>
    <t xml:space="preserve">ค่าห้องประชุม </t>
  </si>
  <si>
    <t>คัน</t>
  </si>
  <si>
    <t>Quotation 1</t>
  </si>
  <si>
    <t>Quotation 2</t>
  </si>
  <si>
    <t>Grand total</t>
  </si>
  <si>
    <t>ค่าอาหารและเครื่องดื่ม (มื้อเย็น) ที่ครัวตำหนัก</t>
  </si>
  <si>
    <t>9120158053</t>
  </si>
  <si>
    <t xml:space="preserve">ค่ายานพาหนะตลอดการศึกษาดูงาน </t>
  </si>
  <si>
    <t>Quotation</t>
  </si>
  <si>
    <t>and Chairman of ASEAN Parliamentary Friendship Group</t>
  </si>
  <si>
    <t>August 5, 2015</t>
  </si>
  <si>
    <t>Items</t>
  </si>
  <si>
    <t>Study visit programme at Doi Tung Development Project for 3 pax</t>
  </si>
  <si>
    <t>Eleven Thousand Five Hundred Baht</t>
  </si>
  <si>
    <t>Signature of Authorized Person</t>
  </si>
  <si>
    <t>Quotation prepared by</t>
  </si>
  <si>
    <t>Payment due within 7 days after receiving the service</t>
  </si>
  <si>
    <t>(Ms.Natworarat Khantisit)</t>
  </si>
  <si>
    <t>Knowledge and Learning Center</t>
  </si>
  <si>
    <t>Mae Fah Luang Foundation</t>
  </si>
  <si>
    <t>Position  ______________________________________</t>
  </si>
  <si>
    <t>Organization ________________________________</t>
  </si>
  <si>
    <t xml:space="preserve">Date   ______________________________________ </t>
  </si>
  <si>
    <t xml:space="preserve">Please sign and fax to 02-253-6999 </t>
  </si>
  <si>
    <t>I agree to the terms and conditions.</t>
  </si>
  <si>
    <t>Study visit program for Dr. Thomas Gambke, Member of the German Parliament</t>
  </si>
  <si>
    <t>THB</t>
  </si>
  <si>
    <t xml:space="preserve">Three Thousand Baht </t>
  </si>
  <si>
    <t>Transportation during the study visit at Doi Tung Development Project</t>
  </si>
  <si>
    <t>July 29, 2015</t>
  </si>
  <si>
    <t>or email : natworarat@doitung.org</t>
  </si>
  <si>
    <t>or email :natworarat@doitung.org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</si>
</sst>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_(* #,##0_);_(* \(#,##0\);_(* &quot;-&quot;??_);_(@_)"/>
    <numFmt numFmtId="165" formatCode="[$-107041E]d\ mmmm\ yyyy;@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Browallia New"/>
      <family val="2"/>
    </font>
    <font>
      <b/>
      <sz val="16"/>
      <color theme="1"/>
      <name val="Browallia New"/>
      <family val="2"/>
    </font>
    <font>
      <b/>
      <i/>
      <sz val="15"/>
      <color theme="1"/>
      <name val="Browallia New"/>
      <family val="2"/>
    </font>
    <font>
      <b/>
      <i/>
      <sz val="16"/>
      <color rgb="FF000000"/>
      <name val="Browallia New"/>
      <family val="2"/>
    </font>
    <font>
      <u/>
      <sz val="16"/>
      <color theme="1"/>
      <name val="Browallia New"/>
      <family val="2"/>
    </font>
    <font>
      <b/>
      <sz val="16"/>
      <color rgb="FFFFFFFF"/>
      <name val="Browallia New"/>
      <family val="2"/>
    </font>
    <font>
      <b/>
      <i/>
      <sz val="16"/>
      <color rgb="FFFFFFFF"/>
      <name val="Browallia New"/>
      <family val="2"/>
    </font>
    <font>
      <sz val="12"/>
      <color theme="1"/>
      <name val="Browallia New"/>
      <family val="2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4"/>
      <color theme="1"/>
      <name val="Browallia New"/>
      <family val="2"/>
    </font>
  </fonts>
  <fills count="6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4">
    <xf numFmtId="0" fontId="0" fillId="0" borderId="0" xfId="0"/>
    <xf numFmtId="164" fontId="0" fillId="0" borderId="0" xfId="1" applyNumberFormat="1" applyFont="1"/>
    <xf numFmtId="164" fontId="0" fillId="0" borderId="0" xfId="0" applyNumberFormat="1"/>
    <xf numFmtId="0" fontId="2" fillId="0" borderId="0" xfId="0" applyFont="1"/>
    <xf numFmtId="0" fontId="3" fillId="0" borderId="0" xfId="0" applyFont="1"/>
    <xf numFmtId="0" fontId="5" fillId="0" borderId="0" xfId="0" applyFont="1"/>
    <xf numFmtId="0" fontId="3" fillId="0" borderId="0" xfId="0" applyFont="1" applyAlignment="1">
      <alignment wrapText="1"/>
    </xf>
    <xf numFmtId="0" fontId="6" fillId="0" borderId="0" xfId="0" applyFont="1"/>
    <xf numFmtId="0" fontId="4" fillId="2" borderId="0" xfId="0" applyFont="1" applyFill="1" applyAlignment="1">
      <alignment horizontal="center" vertical="center"/>
    </xf>
    <xf numFmtId="0" fontId="3" fillId="2" borderId="0" xfId="0" applyFont="1" applyFill="1"/>
    <xf numFmtId="0" fontId="7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3" fontId="3" fillId="0" borderId="0" xfId="0" applyNumberFormat="1" applyFont="1" applyAlignment="1">
      <alignment vertical="center"/>
    </xf>
    <xf numFmtId="0" fontId="8" fillId="3" borderId="0" xfId="0" applyFont="1" applyFill="1" applyAlignment="1">
      <alignment vertical="center"/>
    </xf>
    <xf numFmtId="3" fontId="9" fillId="3" borderId="0" xfId="0" applyNumberFormat="1" applyFont="1" applyFill="1" applyAlignment="1">
      <alignment vertical="center"/>
    </xf>
    <xf numFmtId="0" fontId="3" fillId="3" borderId="0" xfId="0" applyFont="1" applyFill="1"/>
    <xf numFmtId="0" fontId="10" fillId="0" borderId="0" xfId="0" applyFont="1"/>
    <xf numFmtId="0" fontId="3" fillId="0" borderId="0" xfId="0" applyFont="1" applyAlignment="1">
      <alignment horizontal="left" vertical="center" indent="3"/>
    </xf>
    <xf numFmtId="0" fontId="4" fillId="2" borderId="0" xfId="0" applyFont="1" applyFill="1" applyAlignment="1">
      <alignment horizontal="left" vertical="center"/>
    </xf>
    <xf numFmtId="9" fontId="0" fillId="4" borderId="0" xfId="2" applyFont="1" applyFill="1"/>
    <xf numFmtId="0" fontId="0" fillId="0" borderId="0" xfId="0" applyBorder="1"/>
    <xf numFmtId="164" fontId="0" fillId="0" borderId="0" xfId="1" applyNumberFormat="1" applyFont="1" applyBorder="1"/>
    <xf numFmtId="9" fontId="0" fillId="4" borderId="0" xfId="2" applyFont="1" applyFill="1" applyBorder="1"/>
    <xf numFmtId="0" fontId="0" fillId="0" borderId="1" xfId="0" applyBorder="1"/>
    <xf numFmtId="43" fontId="0" fillId="0" borderId="1" xfId="0" applyNumberFormat="1" applyBorder="1"/>
    <xf numFmtId="0" fontId="0" fillId="0" borderId="2" xfId="0" applyBorder="1"/>
    <xf numFmtId="0" fontId="2" fillId="0" borderId="2" xfId="0" applyFont="1" applyBorder="1"/>
    <xf numFmtId="0" fontId="2" fillId="0" borderId="0" xfId="0" applyFont="1" applyBorder="1"/>
    <xf numFmtId="9" fontId="0" fillId="4" borderId="1" xfId="2" applyFont="1" applyFill="1" applyBorder="1"/>
    <xf numFmtId="43" fontId="0" fillId="0" borderId="0" xfId="0" applyNumberFormat="1" applyBorder="1"/>
    <xf numFmtId="0" fontId="2" fillId="0" borderId="1" xfId="0" applyFont="1" applyBorder="1"/>
    <xf numFmtId="0" fontId="2" fillId="5" borderId="0" xfId="0" applyFont="1" applyFill="1"/>
    <xf numFmtId="164" fontId="0" fillId="5" borderId="0" xfId="1" applyNumberFormat="1" applyFont="1" applyFill="1"/>
    <xf numFmtId="164" fontId="0" fillId="5" borderId="0" xfId="1" applyNumberFormat="1" applyFont="1" applyFill="1" applyBorder="1"/>
    <xf numFmtId="0" fontId="2" fillId="0" borderId="0" xfId="0" applyFont="1" applyAlignment="1"/>
    <xf numFmtId="0" fontId="12" fillId="0" borderId="0" xfId="0" applyFont="1"/>
    <xf numFmtId="0" fontId="11" fillId="0" borderId="0" xfId="0" applyFont="1"/>
    <xf numFmtId="0" fontId="11" fillId="0" borderId="0" xfId="0" applyFont="1" applyAlignment="1">
      <alignment horizontal="left" indent="1"/>
    </xf>
    <xf numFmtId="164" fontId="11" fillId="0" borderId="0" xfId="1" applyNumberFormat="1" applyFont="1"/>
    <xf numFmtId="164" fontId="11" fillId="5" borderId="0" xfId="1" applyNumberFormat="1" applyFont="1" applyFill="1"/>
    <xf numFmtId="43" fontId="3" fillId="0" borderId="0" xfId="1" applyFont="1"/>
    <xf numFmtId="43" fontId="3" fillId="0" borderId="0" xfId="1" applyFont="1" applyAlignment="1">
      <alignment vertical="center"/>
    </xf>
    <xf numFmtId="9" fontId="0" fillId="0" borderId="0" xfId="0" applyNumberFormat="1"/>
    <xf numFmtId="164" fontId="2" fillId="0" borderId="0" xfId="1" applyNumberFormat="1" applyFont="1"/>
    <xf numFmtId="164" fontId="2" fillId="5" borderId="0" xfId="1" applyNumberFormat="1" applyFont="1" applyFill="1"/>
    <xf numFmtId="0" fontId="5" fillId="0" borderId="0" xfId="0" quotePrefix="1" applyFont="1" applyAlignment="1">
      <alignment horizontal="left" wrapText="1"/>
    </xf>
    <xf numFmtId="0" fontId="3" fillId="0" borderId="0" xfId="0" applyFont="1" applyAlignment="1">
      <alignment horizontal="center"/>
    </xf>
    <xf numFmtId="165" fontId="3" fillId="0" borderId="0" xfId="0" quotePrefix="1" applyNumberFormat="1" applyFont="1" applyAlignment="1">
      <alignment horizontal="center"/>
    </xf>
    <xf numFmtId="165" fontId="3" fillId="0" borderId="0" xfId="0" applyNumberFormat="1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0" xfId="0" quotePrefix="1" applyNumberFormat="1" applyFont="1" applyAlignment="1">
      <alignment horizontal="center" vertical="center"/>
    </xf>
    <xf numFmtId="0" fontId="1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239183</xdr:colOff>
      <xdr:row>0</xdr:row>
      <xdr:rowOff>1014942</xdr:rowOff>
    </xdr:from>
    <xdr:ext cx="184731" cy="345159"/>
    <xdr:sp macro="" textlink="">
      <xdr:nvSpPr>
        <xdr:cNvPr id="2" name="Text Box 2"/>
        <xdr:cNvSpPr txBox="1">
          <a:spLocks noChangeArrowheads="1"/>
        </xdr:cNvSpPr>
      </xdr:nvSpPr>
      <xdr:spPr bwMode="auto">
        <a:xfrm>
          <a:off x="3439583" y="1014942"/>
          <a:ext cx="184731" cy="3451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91440" tIns="45720" rIns="91440" bIns="45720" anchor="t" upright="1">
          <a:spAutoFit/>
        </a:bodyPr>
        <a:lstStyle/>
        <a:p>
          <a:pPr algn="l" rtl="0">
            <a:defRPr sz="1000"/>
          </a:pPr>
          <a:endParaRPr lang="en-US" sz="1600" b="1" i="1" u="none" strike="noStrike" baseline="0">
            <a:solidFill>
              <a:srgbClr val="000000"/>
            </a:solidFill>
            <a:latin typeface="Cordia New"/>
            <a:cs typeface="Cordia New"/>
          </a:endParaRPr>
        </a:p>
      </xdr:txBody>
    </xdr:sp>
    <xdr:clientData/>
  </xdr:oneCellAnchor>
  <xdr:twoCellAnchor>
    <xdr:from>
      <xdr:col>1</xdr:col>
      <xdr:colOff>0</xdr:colOff>
      <xdr:row>0</xdr:row>
      <xdr:rowOff>0</xdr:rowOff>
    </xdr:from>
    <xdr:to>
      <xdr:col>8</xdr:col>
      <xdr:colOff>466725</xdr:colOff>
      <xdr:row>0</xdr:row>
      <xdr:rowOff>914400</xdr:rowOff>
    </xdr:to>
    <xdr:pic>
      <xdr:nvPicPr>
        <xdr:cNvPr id="7" name="Picture 3" descr="Top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" y="0"/>
          <a:ext cx="4162425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239183</xdr:colOff>
      <xdr:row>0</xdr:row>
      <xdr:rowOff>1014942</xdr:rowOff>
    </xdr:from>
    <xdr:ext cx="184731" cy="345159"/>
    <xdr:sp macro="" textlink="">
      <xdr:nvSpPr>
        <xdr:cNvPr id="2" name="Text Box 2"/>
        <xdr:cNvSpPr txBox="1">
          <a:spLocks noChangeArrowheads="1"/>
        </xdr:cNvSpPr>
      </xdr:nvSpPr>
      <xdr:spPr bwMode="auto">
        <a:xfrm>
          <a:off x="3553883" y="1014942"/>
          <a:ext cx="184731" cy="3451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91440" tIns="45720" rIns="91440" bIns="45720" anchor="t" upright="1">
          <a:spAutoFit/>
        </a:bodyPr>
        <a:lstStyle/>
        <a:p>
          <a:pPr algn="l" rtl="0">
            <a:defRPr sz="1000"/>
          </a:pPr>
          <a:endParaRPr lang="en-US" sz="1600" b="1" i="1" u="none" strike="noStrike" baseline="0">
            <a:solidFill>
              <a:srgbClr val="000000"/>
            </a:solidFill>
            <a:latin typeface="Cordia New"/>
            <a:cs typeface="Cordia New"/>
          </a:endParaRPr>
        </a:p>
      </xdr:txBody>
    </xdr:sp>
    <xdr:clientData/>
  </xdr:oneCellAnchor>
  <xdr:twoCellAnchor>
    <xdr:from>
      <xdr:col>1</xdr:col>
      <xdr:colOff>0</xdr:colOff>
      <xdr:row>0</xdr:row>
      <xdr:rowOff>0</xdr:rowOff>
    </xdr:from>
    <xdr:to>
      <xdr:col>8</xdr:col>
      <xdr:colOff>466725</xdr:colOff>
      <xdr:row>0</xdr:row>
      <xdr:rowOff>914400</xdr:rowOff>
    </xdr:to>
    <xdr:pic>
      <xdr:nvPicPr>
        <xdr:cNvPr id="3" name="Picture 3" descr="Top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" y="0"/>
          <a:ext cx="4162425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7</xdr:col>
      <xdr:colOff>239183</xdr:colOff>
      <xdr:row>0</xdr:row>
      <xdr:rowOff>1014942</xdr:rowOff>
    </xdr:from>
    <xdr:ext cx="184731" cy="345159"/>
    <xdr:sp macro="" textlink="">
      <xdr:nvSpPr>
        <xdr:cNvPr id="4" name="Text Box 2"/>
        <xdr:cNvSpPr txBox="1">
          <a:spLocks noChangeArrowheads="1"/>
        </xdr:cNvSpPr>
      </xdr:nvSpPr>
      <xdr:spPr bwMode="auto">
        <a:xfrm>
          <a:off x="3553883" y="1014942"/>
          <a:ext cx="184731" cy="3451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91440" tIns="45720" rIns="91440" bIns="45720" anchor="t" upright="1">
          <a:spAutoFit/>
        </a:bodyPr>
        <a:lstStyle/>
        <a:p>
          <a:pPr algn="l" rtl="0">
            <a:defRPr sz="1000"/>
          </a:pPr>
          <a:endParaRPr lang="en-US" sz="1600" b="1" i="1" u="none" strike="noStrike" baseline="0">
            <a:solidFill>
              <a:srgbClr val="000000"/>
            </a:solidFill>
            <a:latin typeface="Cordia New"/>
            <a:cs typeface="Cordia New"/>
          </a:endParaRPr>
        </a:p>
      </xdr:txBody>
    </xdr:sp>
    <xdr:clientData/>
  </xdr:oneCellAnchor>
  <xdr:twoCellAnchor>
    <xdr:from>
      <xdr:col>1</xdr:col>
      <xdr:colOff>0</xdr:colOff>
      <xdr:row>0</xdr:row>
      <xdr:rowOff>0</xdr:rowOff>
    </xdr:from>
    <xdr:to>
      <xdr:col>8</xdr:col>
      <xdr:colOff>466725</xdr:colOff>
      <xdr:row>0</xdr:row>
      <xdr:rowOff>914400</xdr:rowOff>
    </xdr:to>
    <xdr:pic>
      <xdr:nvPicPr>
        <xdr:cNvPr id="5" name="Picture 3" descr="Top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" y="0"/>
          <a:ext cx="4295775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showGridLines="0" workbookViewId="0">
      <selection activeCell="C12" sqref="C12"/>
    </sheetView>
  </sheetViews>
  <sheetFormatPr defaultRowHeight="15" x14ac:dyDescent="0.25"/>
  <cols>
    <col min="1" max="1" width="3.7109375" style="3" customWidth="1"/>
    <col min="2" max="2" width="3.7109375" customWidth="1"/>
    <col min="3" max="3" width="41.42578125" bestFit="1" customWidth="1"/>
    <col min="4" max="4" width="8.5703125" customWidth="1"/>
    <col min="5" max="5" width="6.5703125" bestFit="1" customWidth="1"/>
    <col min="6" max="6" width="17.5703125" bestFit="1" customWidth="1"/>
    <col min="7" max="7" width="18.5703125" bestFit="1" customWidth="1"/>
    <col min="8" max="8" width="11.7109375" bestFit="1" customWidth="1"/>
    <col min="9" max="9" width="10.5703125" bestFit="1" customWidth="1"/>
    <col min="10" max="10" width="8" bestFit="1" customWidth="1"/>
  </cols>
  <sheetData>
    <row r="1" spans="1:11" x14ac:dyDescent="0.25">
      <c r="A1" s="3" t="s">
        <v>29</v>
      </c>
    </row>
    <row r="2" spans="1:11" s="3" customFormat="1" x14ac:dyDescent="0.25">
      <c r="B2" s="3" t="s">
        <v>0</v>
      </c>
      <c r="D2" s="3" t="s">
        <v>1</v>
      </c>
      <c r="E2" s="3" t="s">
        <v>2</v>
      </c>
      <c r="F2" s="3" t="s">
        <v>3</v>
      </c>
      <c r="G2" s="3" t="s">
        <v>4</v>
      </c>
      <c r="H2" s="3" t="s">
        <v>5</v>
      </c>
      <c r="I2" s="31" t="s">
        <v>6</v>
      </c>
      <c r="J2" s="3" t="s">
        <v>8</v>
      </c>
    </row>
    <row r="3" spans="1:11" s="3" customFormat="1" x14ac:dyDescent="0.25">
      <c r="A3" s="3">
        <v>1</v>
      </c>
      <c r="B3" s="34" t="s">
        <v>32</v>
      </c>
      <c r="D3" s="3">
        <v>3</v>
      </c>
      <c r="E3" s="3" t="s">
        <v>7</v>
      </c>
      <c r="F3" s="43">
        <v>400</v>
      </c>
      <c r="G3" s="43">
        <v>500</v>
      </c>
      <c r="H3" s="43">
        <f>D3*F3</f>
        <v>1200</v>
      </c>
      <c r="I3" s="44">
        <f>D3*G3</f>
        <v>1500</v>
      </c>
      <c r="J3" s="43">
        <f>I3-H3</f>
        <v>300</v>
      </c>
    </row>
    <row r="4" spans="1:11" s="3" customFormat="1" x14ac:dyDescent="0.25">
      <c r="A4" s="3">
        <v>2</v>
      </c>
      <c r="B4" s="3" t="s">
        <v>15</v>
      </c>
      <c r="F4" s="43"/>
      <c r="G4" s="43"/>
      <c r="H4" s="43">
        <f>SUM(H5:H6)</f>
        <v>0</v>
      </c>
      <c r="I4" s="44">
        <f t="shared" ref="I4:J4" si="0">SUM(I5:I6)</f>
        <v>7500</v>
      </c>
      <c r="J4" s="43">
        <f t="shared" si="0"/>
        <v>7500</v>
      </c>
    </row>
    <row r="5" spans="1:11" x14ac:dyDescent="0.25">
      <c r="B5">
        <v>2.1</v>
      </c>
      <c r="C5" t="s">
        <v>9</v>
      </c>
      <c r="D5">
        <v>0.5</v>
      </c>
      <c r="E5" t="s">
        <v>11</v>
      </c>
      <c r="F5" s="1">
        <v>0</v>
      </c>
      <c r="G5" s="1">
        <v>15000</v>
      </c>
      <c r="H5" s="1">
        <f t="shared" ref="H5" si="1">D5*F5</f>
        <v>0</v>
      </c>
      <c r="I5" s="32">
        <f t="shared" ref="I5" si="2">D5*G5</f>
        <v>7500</v>
      </c>
      <c r="J5" s="1">
        <f t="shared" ref="J5" si="3">I5-H5</f>
        <v>7500</v>
      </c>
    </row>
    <row r="6" spans="1:11" s="36" customFormat="1" x14ac:dyDescent="0.25">
      <c r="A6" s="35"/>
      <c r="F6" s="38"/>
      <c r="G6" s="38"/>
      <c r="H6" s="38"/>
      <c r="I6" s="39"/>
      <c r="J6" s="38"/>
    </row>
    <row r="7" spans="1:11" s="3" customFormat="1" x14ac:dyDescent="0.25">
      <c r="A7" s="3">
        <v>3</v>
      </c>
      <c r="B7" s="3" t="s">
        <v>26</v>
      </c>
      <c r="F7" s="43"/>
      <c r="G7" s="43"/>
      <c r="H7" s="43">
        <f>SUM(H8,H9,H11,H10,H12)</f>
        <v>2664</v>
      </c>
      <c r="I7" s="44">
        <f>ROUNDUP(I8+I9+I12,-2)</f>
        <v>2500</v>
      </c>
      <c r="J7" s="43">
        <f>SUM(J8:J13)</f>
        <v>-164</v>
      </c>
    </row>
    <row r="8" spans="1:11" x14ac:dyDescent="0.25">
      <c r="B8">
        <v>3.1</v>
      </c>
      <c r="C8" t="s">
        <v>27</v>
      </c>
      <c r="D8">
        <v>0.5</v>
      </c>
      <c r="E8" t="s">
        <v>11</v>
      </c>
      <c r="F8" s="1">
        <v>0</v>
      </c>
      <c r="G8" s="1">
        <v>4000</v>
      </c>
      <c r="H8" s="1">
        <f t="shared" ref="H8" si="4">D8*F8</f>
        <v>0</v>
      </c>
      <c r="I8" s="32">
        <f t="shared" ref="I8" si="5">D8*G8</f>
        <v>2000</v>
      </c>
      <c r="J8" s="1">
        <f t="shared" ref="J8" si="6">I8-H8</f>
        <v>2000</v>
      </c>
    </row>
    <row r="9" spans="1:11" s="36" customFormat="1" x14ac:dyDescent="0.25">
      <c r="A9" s="35"/>
      <c r="B9" s="36">
        <v>3.2</v>
      </c>
      <c r="C9" s="36" t="s">
        <v>12</v>
      </c>
      <c r="F9" s="38"/>
      <c r="G9" s="38"/>
      <c r="H9" s="38">
        <f>SUM(H10:H11)</f>
        <v>1332</v>
      </c>
      <c r="I9" s="39">
        <f t="shared" ref="I9:J9" si="7">SUM(I10:I11)</f>
        <v>0</v>
      </c>
      <c r="J9" s="38">
        <f t="shared" si="7"/>
        <v>-1332</v>
      </c>
    </row>
    <row r="10" spans="1:11" s="36" customFormat="1" x14ac:dyDescent="0.25">
      <c r="A10" s="35"/>
      <c r="C10" s="37" t="s">
        <v>16</v>
      </c>
      <c r="D10" s="36">
        <v>0</v>
      </c>
      <c r="E10" s="36" t="s">
        <v>7</v>
      </c>
      <c r="F10" s="39">
        <v>320</v>
      </c>
      <c r="G10" s="38"/>
      <c r="H10" s="38">
        <f t="shared" ref="H10" si="8">D10*F10</f>
        <v>0</v>
      </c>
      <c r="I10" s="39">
        <f t="shared" ref="I10" si="9">D10*G10</f>
        <v>0</v>
      </c>
      <c r="J10" s="38">
        <f t="shared" ref="J10" si="10">I10-H10</f>
        <v>0</v>
      </c>
    </row>
    <row r="11" spans="1:11" s="36" customFormat="1" x14ac:dyDescent="0.25">
      <c r="A11" s="35"/>
      <c r="C11" s="37" t="s">
        <v>10</v>
      </c>
      <c r="D11" s="36">
        <v>0.5</v>
      </c>
      <c r="E11" s="36" t="s">
        <v>11</v>
      </c>
      <c r="F11" s="38">
        <v>2664</v>
      </c>
      <c r="G11" s="38"/>
      <c r="H11" s="38">
        <f>D11*F11</f>
        <v>1332</v>
      </c>
      <c r="I11" s="39">
        <f>D11*G11</f>
        <v>0</v>
      </c>
      <c r="J11" s="38">
        <f>I11-H11</f>
        <v>-1332</v>
      </c>
    </row>
    <row r="12" spans="1:11" x14ac:dyDescent="0.25">
      <c r="B12">
        <v>3.3</v>
      </c>
      <c r="C12" t="s">
        <v>13</v>
      </c>
      <c r="D12" s="42">
        <v>0.05</v>
      </c>
      <c r="F12" s="1">
        <f>I3+I4+I7</f>
        <v>11500</v>
      </c>
      <c r="G12" s="1">
        <f>F12*D12</f>
        <v>575</v>
      </c>
      <c r="H12" s="1"/>
      <c r="I12" s="32">
        <v>500</v>
      </c>
      <c r="J12" s="1">
        <f>I12-H12</f>
        <v>500</v>
      </c>
    </row>
    <row r="13" spans="1:11" x14ac:dyDescent="0.25">
      <c r="F13" s="1"/>
      <c r="G13" s="1"/>
      <c r="H13" s="1"/>
      <c r="I13" s="32"/>
      <c r="J13" s="1"/>
    </row>
    <row r="14" spans="1:11" x14ac:dyDescent="0.25">
      <c r="A14" s="27"/>
      <c r="B14" s="20"/>
      <c r="C14" s="20"/>
      <c r="D14" s="20"/>
      <c r="E14" s="20"/>
      <c r="F14" s="21"/>
      <c r="G14" s="21"/>
      <c r="H14" s="21">
        <f>SUM(H3,H4,H7)</f>
        <v>3864</v>
      </c>
      <c r="I14" s="33">
        <f>SUM(I3,I4,I7)</f>
        <v>11500</v>
      </c>
      <c r="J14" s="21">
        <f>SUM(J3,J4,J7)</f>
        <v>7636</v>
      </c>
    </row>
    <row r="15" spans="1:11" x14ac:dyDescent="0.25">
      <c r="A15" s="27"/>
      <c r="B15" s="20"/>
      <c r="C15" s="20"/>
      <c r="D15" s="20"/>
      <c r="E15" s="20"/>
      <c r="F15" s="20"/>
      <c r="G15" s="20"/>
      <c r="H15" s="20"/>
      <c r="I15" s="20"/>
      <c r="J15" s="22">
        <f>J14/I14</f>
        <v>0.66400000000000003</v>
      </c>
      <c r="K15" t="s">
        <v>8</v>
      </c>
    </row>
    <row r="16" spans="1:11" x14ac:dyDescent="0.25">
      <c r="A16" s="30"/>
      <c r="B16" s="23"/>
      <c r="C16" s="23"/>
      <c r="D16" s="23"/>
      <c r="E16" s="23"/>
      <c r="F16" s="23"/>
      <c r="G16" s="23"/>
      <c r="H16" s="24" t="s">
        <v>14</v>
      </c>
      <c r="I16" s="24">
        <f>I14/D3</f>
        <v>3833.3333333333335</v>
      </c>
      <c r="J16" s="24"/>
    </row>
    <row r="17" spans="1:11" x14ac:dyDescent="0.25">
      <c r="A17" s="26" t="s">
        <v>30</v>
      </c>
      <c r="B17" s="25"/>
      <c r="C17" s="25"/>
      <c r="D17" s="20"/>
      <c r="E17" s="20"/>
      <c r="F17" s="20"/>
      <c r="G17" s="20"/>
      <c r="H17" s="29"/>
      <c r="I17" s="29"/>
      <c r="J17" s="29"/>
    </row>
    <row r="18" spans="1:11" x14ac:dyDescent="0.25">
      <c r="A18" s="27"/>
      <c r="B18" s="27" t="s">
        <v>0</v>
      </c>
      <c r="C18" s="20"/>
      <c r="D18" s="3" t="s">
        <v>1</v>
      </c>
      <c r="E18" s="3" t="s">
        <v>2</v>
      </c>
      <c r="F18" s="3" t="s">
        <v>3</v>
      </c>
      <c r="G18" s="3" t="s">
        <v>4</v>
      </c>
      <c r="H18" s="3" t="s">
        <v>5</v>
      </c>
      <c r="I18" s="3" t="s">
        <v>6</v>
      </c>
      <c r="J18" s="3" t="s">
        <v>8</v>
      </c>
    </row>
    <row r="19" spans="1:11" x14ac:dyDescent="0.25">
      <c r="A19" s="27">
        <v>4</v>
      </c>
      <c r="B19" s="27" t="s">
        <v>34</v>
      </c>
      <c r="C19" s="20"/>
      <c r="D19" s="20">
        <v>1</v>
      </c>
      <c r="E19" s="20" t="s">
        <v>28</v>
      </c>
      <c r="F19" s="20">
        <v>2664</v>
      </c>
      <c r="G19" s="20">
        <v>3000</v>
      </c>
      <c r="H19" s="21">
        <f>D19*F19</f>
        <v>2664</v>
      </c>
      <c r="I19" s="21">
        <f>D19*G19</f>
        <v>3000</v>
      </c>
      <c r="J19" s="21">
        <f>I19-H19</f>
        <v>336</v>
      </c>
    </row>
    <row r="20" spans="1:11" x14ac:dyDescent="0.25">
      <c r="A20" s="30"/>
      <c r="B20" s="23"/>
      <c r="C20" s="23"/>
      <c r="D20" s="20"/>
      <c r="E20" s="20"/>
      <c r="F20" s="23"/>
      <c r="G20" s="23"/>
      <c r="H20" s="23"/>
      <c r="I20" s="23"/>
      <c r="J20" s="28">
        <f>J19/I19</f>
        <v>0.112</v>
      </c>
      <c r="K20" t="s">
        <v>8</v>
      </c>
    </row>
    <row r="21" spans="1:11" x14ac:dyDescent="0.25">
      <c r="A21" s="27"/>
      <c r="B21" s="20"/>
      <c r="C21" s="20"/>
      <c r="D21" s="20"/>
      <c r="E21" s="20"/>
      <c r="F21" s="20"/>
      <c r="G21" s="20"/>
      <c r="H21" s="20"/>
      <c r="I21" s="20"/>
      <c r="J21" s="22"/>
    </row>
    <row r="22" spans="1:11" x14ac:dyDescent="0.25">
      <c r="A22" s="3" t="s">
        <v>31</v>
      </c>
    </row>
    <row r="23" spans="1:11" x14ac:dyDescent="0.25">
      <c r="H23" s="2">
        <f>SUM(H14,H19)</f>
        <v>6528</v>
      </c>
      <c r="I23" s="2">
        <f>SUM(I14,I19)</f>
        <v>14500</v>
      </c>
      <c r="J23" s="2">
        <f>SUM(J14,J19)</f>
        <v>7972</v>
      </c>
    </row>
    <row r="24" spans="1:11" x14ac:dyDescent="0.25">
      <c r="J24" s="19">
        <f>J23/I23</f>
        <v>0.54979310344827581</v>
      </c>
      <c r="K24" t="s">
        <v>8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3"/>
  <sheetViews>
    <sheetView topLeftCell="A7" workbookViewId="0">
      <selection activeCell="C16" sqref="C16"/>
    </sheetView>
  </sheetViews>
  <sheetFormatPr defaultColWidth="9" defaultRowHeight="22.5" x14ac:dyDescent="0.45"/>
  <cols>
    <col min="1" max="1" width="3" style="4" customWidth="1"/>
    <col min="2" max="2" width="3.140625" style="4" customWidth="1"/>
    <col min="3" max="7" width="8.7109375" style="4" customWidth="1"/>
    <col min="8" max="8" width="10.7109375" style="4" customWidth="1"/>
    <col min="9" max="9" width="11.42578125" style="4" customWidth="1"/>
    <col min="10" max="10" width="8.7109375" style="4" customWidth="1"/>
    <col min="11" max="11" width="7" style="4" customWidth="1"/>
    <col min="12" max="12" width="14.140625" style="4" customWidth="1"/>
    <col min="13" max="16384" width="9" style="4"/>
  </cols>
  <sheetData>
    <row r="1" spans="1:13" ht="81" customHeight="1" x14ac:dyDescent="0.45"/>
    <row r="2" spans="1:13" ht="23.25" x14ac:dyDescent="0.45">
      <c r="B2" s="49" t="s">
        <v>35</v>
      </c>
      <c r="C2" s="49"/>
      <c r="D2" s="49"/>
      <c r="E2" s="49"/>
      <c r="F2" s="49"/>
      <c r="G2" s="49"/>
      <c r="H2" s="49"/>
      <c r="I2" s="49"/>
      <c r="J2" s="5" t="s">
        <v>17</v>
      </c>
      <c r="L2" s="45" t="s">
        <v>33</v>
      </c>
      <c r="M2" s="6"/>
    </row>
    <row r="3" spans="1:13" x14ac:dyDescent="0.45">
      <c r="B3" s="50" t="s">
        <v>52</v>
      </c>
      <c r="C3" s="50"/>
      <c r="D3" s="50"/>
      <c r="E3" s="50"/>
      <c r="F3" s="50"/>
      <c r="G3" s="50"/>
      <c r="H3" s="50"/>
      <c r="I3" s="50"/>
      <c r="J3" s="7"/>
    </row>
    <row r="4" spans="1:13" x14ac:dyDescent="0.45">
      <c r="B4" s="50" t="s">
        <v>36</v>
      </c>
      <c r="C4" s="50"/>
      <c r="D4" s="50"/>
      <c r="E4" s="50"/>
      <c r="F4" s="50"/>
      <c r="G4" s="50"/>
      <c r="H4" s="50"/>
      <c r="I4" s="50"/>
      <c r="J4" s="7"/>
    </row>
    <row r="5" spans="1:13" x14ac:dyDescent="0.45">
      <c r="B5" s="51" t="s">
        <v>37</v>
      </c>
      <c r="C5" s="52"/>
      <c r="D5" s="52"/>
      <c r="E5" s="52"/>
      <c r="F5" s="52"/>
      <c r="G5" s="52"/>
      <c r="H5" s="52"/>
      <c r="I5" s="52"/>
    </row>
    <row r="6" spans="1:13" ht="23.25" x14ac:dyDescent="0.45">
      <c r="B6" s="18" t="s">
        <v>38</v>
      </c>
      <c r="C6" s="8"/>
      <c r="D6" s="8"/>
      <c r="E6" s="9"/>
      <c r="F6" s="9"/>
      <c r="G6" s="9"/>
      <c r="H6" s="9"/>
      <c r="I6" s="9"/>
      <c r="J6" s="8"/>
      <c r="K6" s="9"/>
      <c r="L6" s="8" t="s">
        <v>53</v>
      </c>
    </row>
    <row r="7" spans="1:13" x14ac:dyDescent="0.45">
      <c r="B7" s="11"/>
      <c r="C7" s="10"/>
      <c r="L7" s="40"/>
    </row>
    <row r="8" spans="1:13" x14ac:dyDescent="0.45">
      <c r="B8" s="11" t="s">
        <v>39</v>
      </c>
      <c r="L8" s="40">
        <v>11500</v>
      </c>
    </row>
    <row r="9" spans="1:13" x14ac:dyDescent="0.45">
      <c r="B9" s="11"/>
      <c r="C9" s="11"/>
      <c r="L9" s="40"/>
    </row>
    <row r="10" spans="1:13" x14ac:dyDescent="0.45">
      <c r="B10" s="11"/>
      <c r="C10" s="11"/>
      <c r="L10" s="40"/>
    </row>
    <row r="11" spans="1:13" x14ac:dyDescent="0.45">
      <c r="B11" s="11"/>
      <c r="C11" s="11"/>
      <c r="L11" s="40"/>
    </row>
    <row r="12" spans="1:13" x14ac:dyDescent="0.45">
      <c r="B12" s="11" t="s">
        <v>31</v>
      </c>
      <c r="C12" s="11"/>
      <c r="D12" s="11"/>
      <c r="J12" s="12"/>
      <c r="L12" s="41">
        <f>SUM(L8:L11)</f>
        <v>11500</v>
      </c>
    </row>
    <row r="13" spans="1:13" ht="23.25" x14ac:dyDescent="0.45">
      <c r="B13" s="13" t="s">
        <v>31</v>
      </c>
      <c r="C13" s="13"/>
      <c r="D13" s="13"/>
      <c r="E13" s="14" t="s">
        <v>40</v>
      </c>
      <c r="F13" s="13"/>
      <c r="G13" s="13"/>
      <c r="H13" s="13"/>
      <c r="I13" s="15"/>
      <c r="J13" s="15"/>
      <c r="K13" s="15"/>
      <c r="L13" s="15"/>
    </row>
    <row r="14" spans="1:13" x14ac:dyDescent="0.45">
      <c r="A14" s="11" t="s">
        <v>18</v>
      </c>
      <c r="I14" s="16" t="s">
        <v>43</v>
      </c>
    </row>
    <row r="15" spans="1:13" x14ac:dyDescent="0.45">
      <c r="A15" s="17"/>
      <c r="C15" s="46" t="s">
        <v>51</v>
      </c>
      <c r="D15" s="46"/>
      <c r="E15" s="46"/>
      <c r="F15" s="46"/>
      <c r="I15" s="46" t="s">
        <v>42</v>
      </c>
      <c r="J15" s="46"/>
      <c r="K15" s="46"/>
      <c r="L15" s="46"/>
    </row>
    <row r="16" spans="1:13" x14ac:dyDescent="0.45">
      <c r="A16" s="11"/>
    </row>
    <row r="17" spans="1:12" x14ac:dyDescent="0.45">
      <c r="A17" s="11" t="s">
        <v>19</v>
      </c>
      <c r="B17" s="46" t="s">
        <v>20</v>
      </c>
      <c r="C17" s="46"/>
      <c r="D17" s="46"/>
      <c r="E17" s="46"/>
      <c r="F17" s="46"/>
    </row>
    <row r="18" spans="1:12" x14ac:dyDescent="0.45">
      <c r="A18" s="11" t="s">
        <v>21</v>
      </c>
      <c r="B18" s="46" t="s">
        <v>41</v>
      </c>
      <c r="C18" s="46"/>
      <c r="D18" s="46"/>
      <c r="E18" s="46"/>
      <c r="F18" s="46"/>
      <c r="I18" s="53" t="s">
        <v>44</v>
      </c>
      <c r="J18" s="53"/>
      <c r="K18" s="53"/>
      <c r="L18" s="53"/>
    </row>
    <row r="19" spans="1:12" x14ac:dyDescent="0.45">
      <c r="B19" s="4" t="s">
        <v>47</v>
      </c>
      <c r="G19" s="11" t="s">
        <v>22</v>
      </c>
      <c r="I19" s="46" t="s">
        <v>45</v>
      </c>
      <c r="J19" s="46"/>
      <c r="K19" s="46"/>
      <c r="L19" s="46"/>
    </row>
    <row r="20" spans="1:12" x14ac:dyDescent="0.45">
      <c r="A20" s="11" t="s">
        <v>23</v>
      </c>
      <c r="B20" s="11" t="s">
        <v>48</v>
      </c>
      <c r="C20" s="11"/>
      <c r="I20" s="46" t="s">
        <v>46</v>
      </c>
      <c r="J20" s="46"/>
      <c r="K20" s="46"/>
      <c r="L20" s="46"/>
    </row>
    <row r="21" spans="1:12" x14ac:dyDescent="0.45">
      <c r="A21" s="11" t="s">
        <v>24</v>
      </c>
      <c r="B21" s="4" t="s">
        <v>49</v>
      </c>
      <c r="I21" s="47" t="s">
        <v>56</v>
      </c>
      <c r="J21" s="48"/>
      <c r="K21" s="48"/>
      <c r="L21" s="48"/>
    </row>
    <row r="22" spans="1:12" x14ac:dyDescent="0.45">
      <c r="A22" s="11" t="s">
        <v>25</v>
      </c>
      <c r="B22" s="11" t="s">
        <v>50</v>
      </c>
      <c r="C22" s="11"/>
    </row>
    <row r="23" spans="1:12" x14ac:dyDescent="0.45">
      <c r="B23" s="4" t="s">
        <v>57</v>
      </c>
    </row>
  </sheetData>
  <mergeCells count="12">
    <mergeCell ref="I19:L19"/>
    <mergeCell ref="I20:L20"/>
    <mergeCell ref="I21:L21"/>
    <mergeCell ref="B2:I2"/>
    <mergeCell ref="B3:I3"/>
    <mergeCell ref="B5:I5"/>
    <mergeCell ref="B17:F17"/>
    <mergeCell ref="B18:F18"/>
    <mergeCell ref="I18:L18"/>
    <mergeCell ref="B4:I4"/>
    <mergeCell ref="I15:L15"/>
    <mergeCell ref="C15:F15"/>
  </mergeCells>
  <pageMargins left="0.7" right="0.7" top="0.75" bottom="0.75" header="0.3" footer="0.3"/>
  <pageSetup paperSize="9" scale="88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3"/>
  <sheetViews>
    <sheetView tabSelected="1" topLeftCell="A4" workbookViewId="0">
      <selection activeCell="A15" sqref="A15"/>
    </sheetView>
  </sheetViews>
  <sheetFormatPr defaultColWidth="9" defaultRowHeight="22.5" x14ac:dyDescent="0.45"/>
  <cols>
    <col min="1" max="1" width="3" style="4" customWidth="1"/>
    <col min="2" max="2" width="3.140625" style="4" customWidth="1"/>
    <col min="3" max="7" width="8.7109375" style="4" customWidth="1"/>
    <col min="8" max="8" width="10.7109375" style="4" customWidth="1"/>
    <col min="9" max="9" width="11.42578125" style="4" customWidth="1"/>
    <col min="10" max="10" width="8.7109375" style="4" customWidth="1"/>
    <col min="11" max="11" width="7" style="4" customWidth="1"/>
    <col min="12" max="12" width="14.140625" style="4" customWidth="1"/>
    <col min="13" max="16384" width="9" style="4"/>
  </cols>
  <sheetData>
    <row r="1" spans="1:13" ht="81" customHeight="1" x14ac:dyDescent="0.45"/>
    <row r="2" spans="1:13" ht="23.25" x14ac:dyDescent="0.45">
      <c r="B2" s="49" t="s">
        <v>35</v>
      </c>
      <c r="C2" s="49"/>
      <c r="D2" s="49"/>
      <c r="E2" s="49"/>
      <c r="F2" s="49"/>
      <c r="G2" s="49"/>
      <c r="H2" s="49"/>
      <c r="I2" s="49"/>
      <c r="J2" s="5" t="s">
        <v>17</v>
      </c>
      <c r="L2" s="45" t="s">
        <v>33</v>
      </c>
      <c r="M2" s="6"/>
    </row>
    <row r="3" spans="1:13" x14ac:dyDescent="0.45">
      <c r="B3" s="50" t="s">
        <v>52</v>
      </c>
      <c r="C3" s="50"/>
      <c r="D3" s="50"/>
      <c r="E3" s="50"/>
      <c r="F3" s="50"/>
      <c r="G3" s="50"/>
      <c r="H3" s="50"/>
      <c r="I3" s="50"/>
      <c r="J3" s="7"/>
    </row>
    <row r="4" spans="1:13" x14ac:dyDescent="0.45">
      <c r="B4" s="50" t="s">
        <v>36</v>
      </c>
      <c r="C4" s="50"/>
      <c r="D4" s="50"/>
      <c r="E4" s="50"/>
      <c r="F4" s="50"/>
      <c r="G4" s="50"/>
      <c r="H4" s="50"/>
      <c r="I4" s="50"/>
      <c r="J4" s="7"/>
    </row>
    <row r="5" spans="1:13" x14ac:dyDescent="0.45">
      <c r="B5" s="51" t="s">
        <v>37</v>
      </c>
      <c r="C5" s="51"/>
      <c r="D5" s="51"/>
      <c r="E5" s="51"/>
      <c r="F5" s="51"/>
      <c r="G5" s="51"/>
      <c r="H5" s="51"/>
      <c r="I5" s="51"/>
    </row>
    <row r="6" spans="1:13" ht="23.25" x14ac:dyDescent="0.45">
      <c r="B6" s="18" t="s">
        <v>38</v>
      </c>
      <c r="C6" s="8"/>
      <c r="D6" s="8"/>
      <c r="E6" s="9"/>
      <c r="F6" s="9"/>
      <c r="G6" s="9"/>
      <c r="H6" s="9"/>
      <c r="I6" s="9"/>
      <c r="J6" s="8"/>
      <c r="K6" s="9"/>
      <c r="L6" s="8" t="s">
        <v>53</v>
      </c>
    </row>
    <row r="7" spans="1:13" x14ac:dyDescent="0.45">
      <c r="B7" s="10"/>
      <c r="C7" s="10"/>
      <c r="L7" s="40"/>
    </row>
    <row r="8" spans="1:13" x14ac:dyDescent="0.45">
      <c r="B8" s="4" t="s">
        <v>55</v>
      </c>
      <c r="L8" s="40">
        <v>3000</v>
      </c>
    </row>
    <row r="9" spans="1:13" x14ac:dyDescent="0.45">
      <c r="B9" s="11"/>
      <c r="C9" s="11"/>
      <c r="L9" s="40"/>
    </row>
    <row r="10" spans="1:13" x14ac:dyDescent="0.45">
      <c r="B10" s="11"/>
      <c r="C10" s="11"/>
      <c r="L10" s="40"/>
    </row>
    <row r="11" spans="1:13" x14ac:dyDescent="0.45">
      <c r="B11" s="11"/>
      <c r="C11" s="11"/>
      <c r="L11" s="40"/>
    </row>
    <row r="12" spans="1:13" x14ac:dyDescent="0.45">
      <c r="B12" s="11" t="s">
        <v>31</v>
      </c>
      <c r="C12" s="11"/>
      <c r="D12" s="11"/>
      <c r="J12" s="12"/>
      <c r="L12" s="41">
        <f>SUM(L8:L10)</f>
        <v>3000</v>
      </c>
    </row>
    <row r="13" spans="1:13" ht="23.25" x14ac:dyDescent="0.45">
      <c r="B13" s="13" t="s">
        <v>31</v>
      </c>
      <c r="C13" s="13"/>
      <c r="D13" s="13"/>
      <c r="E13" s="14" t="s">
        <v>54</v>
      </c>
      <c r="F13" s="13"/>
      <c r="G13" s="13"/>
      <c r="H13" s="13"/>
      <c r="I13" s="15"/>
      <c r="J13" s="15"/>
      <c r="K13" s="15"/>
      <c r="L13" s="15"/>
    </row>
    <row r="14" spans="1:13" x14ac:dyDescent="0.45">
      <c r="A14" s="11" t="s">
        <v>18</v>
      </c>
      <c r="I14" s="16" t="s">
        <v>43</v>
      </c>
    </row>
    <row r="15" spans="1:13" x14ac:dyDescent="0.45">
      <c r="A15" s="17"/>
      <c r="C15" s="46" t="s">
        <v>51</v>
      </c>
      <c r="D15" s="46"/>
      <c r="E15" s="46"/>
      <c r="F15" s="46"/>
      <c r="I15" s="46" t="s">
        <v>42</v>
      </c>
      <c r="J15" s="46"/>
      <c r="K15" s="46"/>
      <c r="L15" s="46"/>
    </row>
    <row r="16" spans="1:13" x14ac:dyDescent="0.45">
      <c r="A16" s="11"/>
    </row>
    <row r="17" spans="1:12" x14ac:dyDescent="0.45">
      <c r="A17" s="11" t="s">
        <v>19</v>
      </c>
      <c r="B17" s="46" t="s">
        <v>20</v>
      </c>
      <c r="C17" s="46"/>
      <c r="D17" s="46"/>
      <c r="E17" s="46"/>
      <c r="F17" s="46"/>
    </row>
    <row r="18" spans="1:12" x14ac:dyDescent="0.45">
      <c r="A18" s="11" t="s">
        <v>21</v>
      </c>
      <c r="B18" s="46" t="s">
        <v>41</v>
      </c>
      <c r="C18" s="46"/>
      <c r="D18" s="46"/>
      <c r="E18" s="46"/>
      <c r="F18" s="46"/>
      <c r="I18" s="53" t="s">
        <v>44</v>
      </c>
      <c r="J18" s="53"/>
      <c r="K18" s="53"/>
      <c r="L18" s="53"/>
    </row>
    <row r="19" spans="1:12" x14ac:dyDescent="0.45">
      <c r="B19" s="4" t="s">
        <v>47</v>
      </c>
      <c r="G19" s="11" t="s">
        <v>22</v>
      </c>
      <c r="I19" s="46" t="s">
        <v>45</v>
      </c>
      <c r="J19" s="46"/>
      <c r="K19" s="46"/>
      <c r="L19" s="46"/>
    </row>
    <row r="20" spans="1:12" x14ac:dyDescent="0.45">
      <c r="A20" s="11" t="s">
        <v>23</v>
      </c>
      <c r="B20" s="11" t="s">
        <v>48</v>
      </c>
      <c r="C20" s="11"/>
      <c r="I20" s="46" t="s">
        <v>46</v>
      </c>
      <c r="J20" s="46"/>
      <c r="K20" s="46"/>
      <c r="L20" s="46"/>
    </row>
    <row r="21" spans="1:12" x14ac:dyDescent="0.45">
      <c r="A21" s="11" t="s">
        <v>24</v>
      </c>
      <c r="B21" s="4" t="s">
        <v>49</v>
      </c>
      <c r="I21" s="47" t="s">
        <v>56</v>
      </c>
      <c r="J21" s="47"/>
      <c r="K21" s="47"/>
      <c r="L21" s="47"/>
    </row>
    <row r="22" spans="1:12" x14ac:dyDescent="0.45">
      <c r="A22" s="11" t="s">
        <v>25</v>
      </c>
      <c r="B22" s="11" t="s">
        <v>50</v>
      </c>
      <c r="C22" s="11"/>
    </row>
    <row r="23" spans="1:12" x14ac:dyDescent="0.45">
      <c r="B23" s="4" t="s">
        <v>58</v>
      </c>
    </row>
  </sheetData>
  <mergeCells count="12">
    <mergeCell ref="I20:L20"/>
    <mergeCell ref="I21:L21"/>
    <mergeCell ref="B2:I2"/>
    <mergeCell ref="B3:I3"/>
    <mergeCell ref="B4:I4"/>
    <mergeCell ref="B18:F18"/>
    <mergeCell ref="I19:L19"/>
    <mergeCell ref="B5:I5"/>
    <mergeCell ref="C15:F15"/>
    <mergeCell ref="I15:L15"/>
    <mergeCell ref="B17:F17"/>
    <mergeCell ref="I18:L18"/>
  </mergeCells>
  <pageMargins left="0.7" right="0.7" top="0.75" bottom="0.75" header="0.3" footer="0.3"/>
  <pageSetup paperSize="9" scale="8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Calculation</vt:lpstr>
      <vt:lpstr>Quotation 1</vt:lpstr>
      <vt:lpstr>Quotation 2</vt:lpstr>
      <vt:lpstr>'Quotation 1'!Print_Area</vt:lpstr>
      <vt:lpstr>'Quotation 2'!Print_Area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Natworarat</dc:creator>
  <cp:lastModifiedBy>Natworarat</cp:lastModifiedBy>
  <cp:lastPrinted>2015-07-29T04:29:42Z</cp:lastPrinted>
  <dcterms:created xsi:type="dcterms:W3CDTF">2015-07-06T10:47:07Z</dcterms:created>
  <dcterms:modified xsi:type="dcterms:W3CDTF">2015-07-29T04:33:40Z</dcterms:modified>
</cp:coreProperties>
</file>